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03" activeTab="0"/>
  </bookViews>
  <sheets>
    <sheet name="bieu mau chuan" sheetId="1" r:id="rId1"/>
    <sheet name="00000000" sheetId="2" state="veryHidden" r:id="rId2"/>
    <sheet name="du an 1" sheetId="3" r:id="rId3"/>
    <sheet name="du an 2" sheetId="4" r:id="rId4"/>
    <sheet name="du an 3" sheetId="5" r:id="rId5"/>
    <sheet name="du an 4" sheetId="6" r:id="rId6"/>
  </sheets>
  <definedNames>
    <definedName name="_Fill" hidden="1">#REF!</definedName>
  </definedNames>
  <calcPr fullCalcOnLoad="1"/>
</workbook>
</file>

<file path=xl/comments4.xml><?xml version="1.0" encoding="utf-8"?>
<comments xmlns="http://schemas.openxmlformats.org/spreadsheetml/2006/main">
  <authors>
    <author>Hien</author>
  </authors>
  <commentList>
    <comment ref="D54" authorId="0">
      <text>
        <r>
          <rPr>
            <b/>
            <sz val="9"/>
            <rFont val="Tahoma"/>
            <family val="2"/>
          </rPr>
          <t>Hien: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<sst xmlns="http://schemas.openxmlformats.org/spreadsheetml/2006/main" count="637" uniqueCount="216">
  <si>
    <t>TT</t>
  </si>
  <si>
    <t>I</t>
  </si>
  <si>
    <t>Kon Tum</t>
  </si>
  <si>
    <t>Gia Lai</t>
  </si>
  <si>
    <t>Long An</t>
  </si>
  <si>
    <t>An Giang</t>
  </si>
  <si>
    <t>Lai Châu</t>
  </si>
  <si>
    <t>Điện Biên</t>
  </si>
  <si>
    <t>Sơn La</t>
  </si>
  <si>
    <t>Hoà Bình</t>
  </si>
  <si>
    <t>Cao Bằng</t>
  </si>
  <si>
    <t>Lạng Sơn</t>
  </si>
  <si>
    <t>Lào Cai</t>
  </si>
  <si>
    <t>Yên Bái</t>
  </si>
  <si>
    <t>Quảng Ninh</t>
  </si>
  <si>
    <t>Hà Giang</t>
  </si>
  <si>
    <t>Tuyên Quang</t>
  </si>
  <si>
    <t>Thái Nguyên</t>
  </si>
  <si>
    <t>Phú Thọ</t>
  </si>
  <si>
    <t>Bắc Giang</t>
  </si>
  <si>
    <t>Vĩnh Phúc</t>
  </si>
  <si>
    <t>Bắc Ninh</t>
  </si>
  <si>
    <t>Hà Nội</t>
  </si>
  <si>
    <t>Hải Dương</t>
  </si>
  <si>
    <t>Hưng Yên</t>
  </si>
  <si>
    <t>Hải Phòng</t>
  </si>
  <si>
    <t>Thái Bình</t>
  </si>
  <si>
    <t>Hà Nam</t>
  </si>
  <si>
    <t>Nam Định</t>
  </si>
  <si>
    <t>Ninh Bình</t>
  </si>
  <si>
    <t>Thanh Hoá</t>
  </si>
  <si>
    <t>Nghệ An</t>
  </si>
  <si>
    <t>Hà Tĩnh</t>
  </si>
  <si>
    <t>Quảng Bình</t>
  </si>
  <si>
    <t>Quảng Trị</t>
  </si>
  <si>
    <t>Quảng Nam</t>
  </si>
  <si>
    <t>Quảng Ngãi</t>
  </si>
  <si>
    <t>Bình Định</t>
  </si>
  <si>
    <t>Phú Yên</t>
  </si>
  <si>
    <t>Khánh Hoà</t>
  </si>
  <si>
    <t>Ninh Thuận</t>
  </si>
  <si>
    <t>Lâm Đồng</t>
  </si>
  <si>
    <t>Bình Thuận</t>
  </si>
  <si>
    <t>Bình Phước</t>
  </si>
  <si>
    <t>Bình Dương</t>
  </si>
  <si>
    <t>Tây Ninh</t>
  </si>
  <si>
    <t>Đồng Nai</t>
  </si>
  <si>
    <t>Đồng Tháp</t>
  </si>
  <si>
    <t>Tiền Giang</t>
  </si>
  <si>
    <t>Bến Tre</t>
  </si>
  <si>
    <t>Trà Vinh</t>
  </si>
  <si>
    <t>TỔNG CỘNG</t>
  </si>
  <si>
    <t>A</t>
  </si>
  <si>
    <t>VÙNG MIỀN NÚI PHÍA BẮC</t>
  </si>
  <si>
    <t>Bắc Kạn</t>
  </si>
  <si>
    <t>ĐỒNG BẰNG SÔNG HỒNG</t>
  </si>
  <si>
    <t>MIỀN TRUNG</t>
  </si>
  <si>
    <t>Thừa Thiên Huế</t>
  </si>
  <si>
    <t>Đà Nẵng</t>
  </si>
  <si>
    <t>TÂY NGUYÊN</t>
  </si>
  <si>
    <t>Đăk Lăk</t>
  </si>
  <si>
    <t>Đăk Nông</t>
  </si>
  <si>
    <t>ĐÔNG NAM BỘ</t>
  </si>
  <si>
    <t>Hồ Chí Minh</t>
  </si>
  <si>
    <t>Bà Rịa - Vũng Tàu</t>
  </si>
  <si>
    <t>ĐỒNG BẰNG SÔNG CỬU LONG</t>
  </si>
  <si>
    <t>Vĩnh Long</t>
  </si>
  <si>
    <t>Cần Thơ</t>
  </si>
  <si>
    <t>Hậu Giang</t>
  </si>
  <si>
    <t>Sóc Trăng</t>
  </si>
  <si>
    <t>Kiên Giang</t>
  </si>
  <si>
    <t>Bạc Liêu</t>
  </si>
  <si>
    <t>Cà Mau</t>
  </si>
  <si>
    <t>TRUNG ƯƠNG</t>
  </si>
  <si>
    <t>Toà án Nhân dân tối cao</t>
  </si>
  <si>
    <t>Viện Kiểm sát Nhân dân tối cao</t>
  </si>
  <si>
    <t>Bộ Quốc phòng</t>
  </si>
  <si>
    <t>Bộ Công an</t>
  </si>
  <si>
    <t>Bộ Tư pháp</t>
  </si>
  <si>
    <t>Bộ Tài chính</t>
  </si>
  <si>
    <t>Bộ Lao động, Thương binh và Xã hội</t>
  </si>
  <si>
    <t>Bộ Giao thông Vận tải</t>
  </si>
  <si>
    <t>Bộ Xây dựng</t>
  </si>
  <si>
    <t>Bộ Thông tin và Truyền thông</t>
  </si>
  <si>
    <t>Bộ Giáo dục và Đào tạo</t>
  </si>
  <si>
    <t>Bộ Nông nghiệp và Phát triển nông thôn</t>
  </si>
  <si>
    <t>Bộ Kế hoạch và Đầu tư</t>
  </si>
  <si>
    <t>Bộ Nội vụ</t>
  </si>
  <si>
    <t>Bộ Y tế</t>
  </si>
  <si>
    <t>Bộ Khoa học và Công nghệ</t>
  </si>
  <si>
    <t>Bộ Văn hoá, Thể thao và Du lịch</t>
  </si>
  <si>
    <t>Bộ Tài nguyên và Môi trường</t>
  </si>
  <si>
    <t>Ngân hàng nhà nước Việt Nam</t>
  </si>
  <si>
    <t>Uỷ Ban dân tộc</t>
  </si>
  <si>
    <t>Viện Khoa học và Công nghệ Việt Nam</t>
  </si>
  <si>
    <t>Đài Tiếng nói Việt Nam</t>
  </si>
  <si>
    <t>Đài Truyền hình Việt Nam</t>
  </si>
  <si>
    <t>Uỷ ban Trung ương Mặt trận Tổ quốc Việt Nam</t>
  </si>
  <si>
    <t>Tổng Liên đoàn lao động Việt Nam</t>
  </si>
  <si>
    <t>Trung ương Đoàn thanh niên cộng sản Hồ Chí Minh</t>
  </si>
  <si>
    <t>Hội Nông dân Việt Nam</t>
  </si>
  <si>
    <t>Số PTN cấp tỉnh tham gia thử nghiệm liên phòng đánh giá chất lượng kiểm nghiệm</t>
  </si>
  <si>
    <t>%</t>
  </si>
  <si>
    <t>dưới  8</t>
  </si>
  <si>
    <t>dưới  9</t>
  </si>
  <si>
    <t>dưới  7</t>
  </si>
  <si>
    <t>Đơn vị</t>
  </si>
  <si>
    <t>ca</t>
  </si>
  <si>
    <t>Tỷ lệ cơ sở sản xuất, kinh doanh, chế biến thực phẩm được kiểm tra đạt yêu cầu về VSATTP</t>
  </si>
  <si>
    <t>Chỉ tiêu chuyên môn</t>
  </si>
  <si>
    <t>Tỷ lệ người SXTP hiểu và thực hành đúng về ATTP</t>
  </si>
  <si>
    <t>Tỷ lệ người KDTP hiểu và thực hành đúng về ATTP</t>
  </si>
  <si>
    <t>Tỷ lệ người TDTP hiểu và thực hành đúng về ATTP</t>
  </si>
  <si>
    <t>Tỷ lệ người LĐQL hiểu và thực hành đúng về ATTP</t>
  </si>
  <si>
    <t>BỘ Y TẾ</t>
  </si>
  <si>
    <t>CHƯƠNG TRÌNH MỤC TIÊU QUỐC GIA VỆ SINH AN TOÀN THỰC PHẨM</t>
  </si>
  <si>
    <t>(Gồm cả Trung ương và địa phương)</t>
  </si>
  <si>
    <t xml:space="preserve"> II </t>
  </si>
  <si>
    <t xml:space="preserve"> III </t>
  </si>
  <si>
    <t xml:space="preserve"> IV </t>
  </si>
  <si>
    <t xml:space="preserve"> V </t>
  </si>
  <si>
    <t xml:space="preserve"> VI </t>
  </si>
  <si>
    <t xml:space="preserve"> B </t>
  </si>
  <si>
    <t>Số PTN trên cả nước đạt ISO 17025</t>
  </si>
  <si>
    <t xml:space="preserve">Tỷ lệ ca ngộ độc trong các vụ NĐTP được báo cáo / 100.000 dân  </t>
  </si>
  <si>
    <t>CÁC TỈNH THÀNH PHỐ TRỰC THUỘC TRUNG ƯƠNG</t>
  </si>
  <si>
    <t>Bộ Công Thương</t>
  </si>
  <si>
    <t>Trung ương Hội liên hiệp Phụ nữ VN</t>
  </si>
  <si>
    <t>Tổng cộng</t>
  </si>
  <si>
    <t>Dự án Phòng chống NĐTP</t>
  </si>
  <si>
    <t>Dự án Thông tin giáo dục truyền thông</t>
  </si>
  <si>
    <t xml:space="preserve">Dự án Tăng cường năng lực HTKN CL VSATTP </t>
  </si>
  <si>
    <t>Dự án Nâng cao năng lực quản lý CL VSATTP</t>
  </si>
  <si>
    <t>B</t>
  </si>
  <si>
    <t>Bắc Cạn</t>
  </si>
  <si>
    <t>II</t>
  </si>
  <si>
    <t>III</t>
  </si>
  <si>
    <t>IV</t>
  </si>
  <si>
    <t>Đắc Lắc</t>
  </si>
  <si>
    <t>Đắc Nông</t>
  </si>
  <si>
    <t>V</t>
  </si>
  <si>
    <t>VI</t>
  </si>
  <si>
    <t>bé y tÕ</t>
  </si>
  <si>
    <t>Ch­¬ng tr×nh môc tiªu quèc gia VÖ sinh an toµn thùc phÈm</t>
  </si>
  <si>
    <t>Dự án 4: phòng chống ngộ độc thực phẩm và bệnh truyền qua thực phẩm</t>
  </si>
  <si>
    <t>BiÓu 3</t>
  </si>
  <si>
    <t>§¬n vÞ tÝnh: TriÖu ®ång</t>
  </si>
  <si>
    <t>Trung ương/Địa phương</t>
  </si>
  <si>
    <t>Tổng cộng</t>
  </si>
  <si>
    <t>Hoạt động/ngân sách</t>
  </si>
  <si>
    <t xml:space="preserve">Hoạt động 1: Giám sát NĐTP các bệnh truyền qua thực phẩm </t>
  </si>
  <si>
    <t>TỈNH THÀNH PHỐ TRỰC THUỘC TƯ</t>
  </si>
  <si>
    <t>TT Huế</t>
  </si>
  <si>
    <t>TP Đà Nẵng</t>
  </si>
  <si>
    <t>TP. Hồ Chí Minh</t>
  </si>
  <si>
    <t>Chương trình/Dự án…</t>
  </si>
  <si>
    <t xml:space="preserve">Dự án Nâng cao năng lực kiểm nghiệm CLVSATTP </t>
  </si>
  <si>
    <t>Đơn vị tính: triệu đồng</t>
  </si>
  <si>
    <t>Tỉnh/Thành phố</t>
  </si>
  <si>
    <t>Xây dựng các quy trình thao tác chuẩn  (SOP phục vụ kiểm nghiệm)</t>
  </si>
  <si>
    <t>Thực hành nâng cao kỹ thuật kiểm nghiệm/tham dự các tập huấn kỹ thuật</t>
  </si>
  <si>
    <t>Chuẩn hóa phòng kiểm nghiệm/hiêu chỉnh trang thiết bị</t>
  </si>
  <si>
    <t>Duy trì hệ thống QLCLphòng kiểm nghiệm/Kiểm nghiệm trong trường hợp đột xuất</t>
  </si>
  <si>
    <t>Dự án/hoạt động…</t>
  </si>
  <si>
    <t>CÁC TỈNH THÀNH PHỐ TRỰC THUỘC TƯ</t>
  </si>
  <si>
    <t>Chương trình mục tiêu quốc gia Vệ sinh an toàn thực phẩm</t>
  </si>
  <si>
    <t>Ngân sách              (Đơn vị tính: triệu đồng)</t>
  </si>
  <si>
    <t>Trong đó</t>
  </si>
  <si>
    <t>Duy trì Tháng hành động vì CLVSATTP, Xây dựng nội dung thông điệp</t>
  </si>
  <si>
    <t>Huy động các kênh truyền thông và lực lượng truyền thông; Sản xuất các tài liệu truyền thông</t>
  </si>
  <si>
    <t>CÁC TỈNH THÀNH PHỐ TRỰC THUỘC TW</t>
  </si>
  <si>
    <t>Hội Cựu chiến binh Việt Nam</t>
  </si>
  <si>
    <t>Liên minh Hợp tác xã Việt Nam</t>
  </si>
  <si>
    <t>Ngân hàng chính sách xã hội Việt Nam</t>
  </si>
  <si>
    <t>Hội Bảo trợ người tàn tật, trẻ em mồ côi Việt Nam</t>
  </si>
  <si>
    <t>Hội Người mù Việt Nam</t>
  </si>
  <si>
    <t>Hội người cao tuổi Việt Nam</t>
  </si>
  <si>
    <t xml:space="preserve">Hội dạy nghề </t>
  </si>
  <si>
    <t>PHÓ CỤC TRƯỞNG</t>
  </si>
  <si>
    <t>Nguyễn Thanh Phong</t>
  </si>
  <si>
    <t>Dự án: Nâng cao năng lực quản lý chất lượng VSATTP</t>
  </si>
  <si>
    <t>§¬n vÞ: TriÖu ®ång</t>
  </si>
  <si>
    <t>Tªn §¬n vÞ</t>
  </si>
  <si>
    <t>§µo t¹o, tËp huÊn, héi nghÞ, héi th¶o</t>
  </si>
  <si>
    <t>KiÓm tra, thanh tra, ®¸nh gi¸</t>
  </si>
  <si>
    <t>BCĐ liªn ngµnh</t>
  </si>
  <si>
    <t>Mua sắm TTB, chi khác</t>
  </si>
  <si>
    <t>Cộng</t>
  </si>
  <si>
    <t>Hoạt động 2: Kiểm soát các cơ sở dịch vụ ăn uống và BĂTT</t>
  </si>
  <si>
    <t>Hoạt động 3: Triển khai các hoạt động phân tích nguy cơ ô nhiễm thực phẩm</t>
  </si>
  <si>
    <t>&lt;8.5</t>
  </si>
  <si>
    <t>dưới 10</t>
  </si>
  <si>
    <t>dưới  6</t>
  </si>
  <si>
    <t>dưới  12</t>
  </si>
  <si>
    <t>Giảm số vụ NĐTP trên 30 người mắc/vụ so với năm 2014</t>
  </si>
  <si>
    <t>Tỷ lệ cán bộ làm công tác quản lý, thanh tra VSATTP tại tuyến TW, khu vực, tỉnh, TP được bồi dưỡng và nâng cao về chuyên môn nghiệp vụ.</t>
  </si>
  <si>
    <t>Tỷ lệ cán bộ làm công tác VSATTP tuyến CS (quận/huyện, xã/phường) được bồi dưỡng, nâng cao về chuyên môn nghiệp vụ và kiến thức về VSATTP</t>
  </si>
  <si>
    <t xml:space="preserve">Tỷ lệ CS dịch vụ ăn uống do tỉnh/TP quản lý và CSSX KDTP do ngành y tế quản lý đuợc cấp giấy chứng nhận đủ ĐK VSATTP </t>
  </si>
  <si>
    <t>Dự kiến Ngân sách sự nghiệp năm 2015</t>
  </si>
  <si>
    <t>Dự án Thông tin giáo dục truyền thông đảm bảo chất lượng 
vệ sinh an toàn thực phẩm</t>
  </si>
  <si>
    <t>Đánh giá KAP của các nhóm đối tượng; Xây dựng cơ sở dữ liệu và ứng dụng CNTT; Tập huấn, đào tạo;  Triển khai đội truyền thông cơ động; Điều hành, Giám sát, kiểm tra, báo cáo</t>
  </si>
  <si>
    <t>Tỉnh</t>
  </si>
  <si>
    <t>Huyện</t>
  </si>
  <si>
    <t>Hệ số</t>
  </si>
  <si>
    <t>Cộng H</t>
  </si>
  <si>
    <t>Xã</t>
  </si>
  <si>
    <t>Cộng X</t>
  </si>
  <si>
    <t>Tổng hệ số</t>
  </si>
  <si>
    <t>Hà Nội, ngày 06 tháng 10 năm 2014</t>
  </si>
  <si>
    <t>Kinh phí sự nghiệp</t>
  </si>
  <si>
    <t>Tổng kinh phí sự nghiệp</t>
  </si>
  <si>
    <t>(Kèm theo Công văn số 2568/ATTP-KH ngày 09/10/2014)</t>
  </si>
  <si>
    <t>DỰ KiẾN KẾ HOẠCH PHÂN BỔ NGÂN SÁCH NĂM 2015</t>
  </si>
  <si>
    <t xml:space="preserve">Tổng cộng </t>
  </si>
  <si>
    <t>DỰ KIẾN KẾ HOẠCH NĂM 2015</t>
  </si>
  <si>
    <t>Dự kiến ngân sách sự nghiệp năm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</si>
</sst>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"/>
    <numFmt numFmtId="168" formatCode="_(* #,##0_);_(* \(#,##0\);_(* &quot;-&quot;??_);_(@_)"/>
    <numFmt numFmtId="169" formatCode="[$€-2]\ #,##0.00_);[Red]\([$€-2]\ #,##0.00\)"/>
    <numFmt numFmtId="170" formatCode="#,##0&quot;$&quot;_);\(#,##0&quot;$&quot;\)"/>
    <numFmt numFmtId="171" formatCode="#,##0&quot;$&quot;_);[Red]\(#,##0&quot;$&quot;\)"/>
    <numFmt numFmtId="172" formatCode="#,##0.00&quot;$&quot;_);\(#,##0.00&quot;$&quot;\)"/>
    <numFmt numFmtId="173" formatCode="#,##0.00&quot;$&quot;_);[Red]\(#,##0.00&quot;$&quot;\)"/>
    <numFmt numFmtId="174" formatCode="_ * #,##0_)&quot;$&quot;_ ;_ * \(#,##0\)&quot;$&quot;_ ;_ * &quot;-&quot;_)&quot;$&quot;_ ;_ @_ "/>
    <numFmt numFmtId="175" formatCode="_ * #,##0_)_$_ ;_ * \(#,##0\)_$_ ;_ * &quot;-&quot;_)_$_ ;_ @_ "/>
    <numFmt numFmtId="176" formatCode="_ * #,##0.00_)&quot;$&quot;_ ;_ * \(#,##0.00\)&quot;$&quot;_ ;_ * &quot;-&quot;??_)&quot;$&quot;_ ;_ @_ "/>
    <numFmt numFmtId="177" formatCode="_ * #,##0.00_)_$_ ;_ * \(#,##0.00\)_$_ ;_ * &quot;-&quot;??_)_$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\&quot;#,##0.00;[Red]&quot;\&quot;&quot;\&quot;&quot;\&quot;&quot;\&quot;&quot;\&quot;&quot;\&quot;\-#,##0.00"/>
    <numFmt numFmtId="187" formatCode="&quot;\&quot;#,##0;[Red]&quot;\&quot;&quot;\&quot;\-#,##0"/>
    <numFmt numFmtId="188" formatCode="\$#,##0\ ;\(\$#,##0\)"/>
    <numFmt numFmtId="189" formatCode="0.000"/>
    <numFmt numFmtId="190" formatCode="#.##0.000"/>
    <numFmt numFmtId="191" formatCode="#,##0.0"/>
    <numFmt numFmtId="192" formatCode="_(* #,##0.0_);_(* \(#,##0.0\);_(* &quot;-&quot;??_);_(@_)"/>
    <numFmt numFmtId="193" formatCode="#,##0;[Red]#,##0"/>
    <numFmt numFmtId="194" formatCode="[&gt;=3000000000000]#&quot; &quot;##&quot; &quot;##&quot; &quot;##&quot; &quot;###&quot; &quot;###&quot; | &quot;##;#&quot; &quot;##&quot; &quot;##&quot; &quot;##&quot; &quot;###&quot; &quot;###"/>
    <numFmt numFmtId="195" formatCode="0.0"/>
    <numFmt numFmtId="196" formatCode="\(General\)"/>
    <numFmt numFmtId="197" formatCode="00000"/>
    <numFmt numFmtId="198" formatCode="#,##0.000"/>
    <numFmt numFmtId="199" formatCode="#,##0.00;[Red]#,##0.00"/>
    <numFmt numFmtId="200" formatCode="0.0%"/>
    <numFmt numFmtId="201" formatCode="_(* #,##0.000_);_(* \(#,##0.000\);_(* &quot;-&quot;??_);_(@_)"/>
    <numFmt numFmtId="202" formatCode="0.0000"/>
    <numFmt numFmtId="203" formatCode="0.00000"/>
    <numFmt numFmtId="204" formatCode="#.##0.00"/>
  </numFmts>
  <fonts count="88">
    <font>
      <sz val="10"/>
      <name val="Arial"/>
      <family val="0"/>
    </font>
    <font>
      <sz val="14"/>
      <name val="??"/>
      <family val="3"/>
    </font>
    <font>
      <sz val="10"/>
      <name val="???"/>
      <family val="3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12"/>
      <name val=".VnTime"/>
      <family val="2"/>
    </font>
    <font>
      <b/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sz val="12"/>
      <color indexed="10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60"/>
      <name val="Times New Roman"/>
      <family val="1"/>
    </font>
    <font>
      <b/>
      <sz val="12"/>
      <color indexed="10"/>
      <name val=".VnTimeH"/>
      <family val="2"/>
    </font>
    <font>
      <b/>
      <u val="single"/>
      <sz val="12"/>
      <color indexed="10"/>
      <name val=".VnTimeH"/>
      <family val="2"/>
    </font>
    <font>
      <i/>
      <sz val="12"/>
      <color indexed="10"/>
      <name val=".VnTime"/>
      <family val="2"/>
    </font>
    <font>
      <b/>
      <i/>
      <sz val="12"/>
      <color indexed="10"/>
      <name val=".VnTime"/>
      <family val="2"/>
    </font>
    <font>
      <b/>
      <sz val="12"/>
      <color indexed="40"/>
      <name val="Times New Roman"/>
      <family val="1"/>
    </font>
    <font>
      <b/>
      <sz val="12"/>
      <color indexed="60"/>
      <name val=".VnTime"/>
      <family val="2"/>
    </font>
    <font>
      <b/>
      <sz val="12"/>
      <color indexed="4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4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81" fillId="27" borderId="6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8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22">
      <alignment/>
      <protection/>
    </xf>
    <xf numFmtId="0" fontId="8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8" fontId="11" fillId="0" borderId="8" xfId="50" applyNumberFormat="1" applyFont="1" applyFill="1" applyBorder="1" applyAlignment="1">
      <alignment horizontal="center" vertical="center" wrapText="1"/>
    </xf>
    <xf numFmtId="168" fontId="11" fillId="0" borderId="8" xfId="5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168" fontId="8" fillId="0" borderId="8" xfId="50" applyNumberFormat="1" applyFont="1" applyFill="1" applyBorder="1" applyAlignment="1">
      <alignment horizontal="center" vertical="center" wrapText="1"/>
    </xf>
    <xf numFmtId="168" fontId="8" fillId="0" borderId="8" xfId="5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8" xfId="0" applyFont="1" applyFill="1" applyBorder="1" applyAlignment="1">
      <alignment horizontal="center" vertical="center"/>
    </xf>
    <xf numFmtId="196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/>
    </xf>
    <xf numFmtId="0" fontId="11" fillId="0" borderId="8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8" fontId="8" fillId="0" borderId="8" xfId="5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68" fontId="8" fillId="0" borderId="8" xfId="50" applyNumberFormat="1" applyFont="1" applyFill="1" applyBorder="1" applyAlignment="1" applyProtection="1">
      <alignment horizontal="left" vertical="center" wrapText="1"/>
      <protection/>
    </xf>
    <xf numFmtId="168" fontId="11" fillId="0" borderId="8" xfId="50" applyNumberFormat="1" applyFont="1" applyFill="1" applyBorder="1" applyAlignment="1">
      <alignment vertical="center" wrapText="1"/>
    </xf>
    <xf numFmtId="168" fontId="8" fillId="0" borderId="8" xfId="50" applyNumberFormat="1" applyFont="1" applyFill="1" applyBorder="1" applyAlignment="1" applyProtection="1" quotePrefix="1">
      <alignment horizontal="left" vertical="center" wrapText="1"/>
      <protection/>
    </xf>
    <xf numFmtId="168" fontId="11" fillId="0" borderId="8" xfId="50" applyNumberFormat="1" applyFont="1" applyFill="1" applyBorder="1" applyAlignment="1" quotePrefix="1">
      <alignment horizontal="left" vertical="center" wrapText="1"/>
    </xf>
    <xf numFmtId="168" fontId="8" fillId="0" borderId="8" xfId="50" applyNumberFormat="1" applyFont="1" applyFill="1" applyBorder="1" applyAlignment="1" applyProtection="1">
      <alignment vertical="center" wrapText="1"/>
      <protection/>
    </xf>
    <xf numFmtId="168" fontId="11" fillId="0" borderId="8" xfId="50" applyNumberFormat="1" applyFont="1" applyFill="1" applyBorder="1" applyAlignment="1" applyProtection="1">
      <alignment vertical="center" wrapText="1"/>
      <protection/>
    </xf>
    <xf numFmtId="168" fontId="8" fillId="0" borderId="8" xfId="50" applyNumberFormat="1" applyFont="1" applyFill="1" applyBorder="1" applyAlignment="1" applyProtection="1" quotePrefix="1">
      <alignment vertical="center" wrapText="1"/>
      <protection/>
    </xf>
    <xf numFmtId="0" fontId="29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26" fillId="33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33" borderId="8" xfId="0" applyFont="1" applyFill="1" applyBorder="1" applyAlignment="1">
      <alignment horizontal="center" vertical="center"/>
    </xf>
    <xf numFmtId="168" fontId="26" fillId="0" borderId="8" xfId="50" applyNumberFormat="1" applyFont="1" applyFill="1" applyBorder="1" applyAlignment="1">
      <alignment horizontal="left" vertical="center" wrapText="1"/>
    </xf>
    <xf numFmtId="168" fontId="20" fillId="0" borderId="8" xfId="50" applyNumberFormat="1" applyFont="1" applyFill="1" applyBorder="1" applyAlignment="1">
      <alignment horizontal="center" vertical="center" wrapText="1"/>
    </xf>
    <xf numFmtId="168" fontId="18" fillId="0" borderId="8" xfId="50" applyNumberFormat="1" applyFont="1" applyFill="1" applyBorder="1" applyAlignment="1">
      <alignment horizontal="center" vertical="center" wrapText="1"/>
    </xf>
    <xf numFmtId="0" fontId="18" fillId="33" borderId="8" xfId="0" applyFont="1" applyFill="1" applyBorder="1" applyAlignment="1">
      <alignment horizontal="center" vertical="center" wrapText="1"/>
    </xf>
    <xf numFmtId="0" fontId="18" fillId="33" borderId="8" xfId="0" applyFont="1" applyFill="1" applyBorder="1" applyAlignment="1">
      <alignment horizontal="center" vertical="center"/>
    </xf>
    <xf numFmtId="0" fontId="35" fillId="33" borderId="0" xfId="0" applyFont="1" applyFill="1" applyAlignment="1">
      <alignment vertical="center"/>
    </xf>
    <xf numFmtId="168" fontId="20" fillId="0" borderId="8" xfId="5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22" fillId="0" borderId="0" xfId="0" applyFont="1" applyAlignment="1">
      <alignment wrapText="1"/>
    </xf>
    <xf numFmtId="168" fontId="20" fillId="0" borderId="12" xfId="50" applyNumberFormat="1" applyFont="1" applyFill="1" applyBorder="1" applyAlignment="1">
      <alignment horizontal="center" vertical="center" wrapText="1"/>
    </xf>
    <xf numFmtId="168" fontId="20" fillId="0" borderId="12" xfId="50" applyNumberFormat="1" applyFont="1" applyFill="1" applyBorder="1" applyAlignment="1" quotePrefix="1">
      <alignment horizontal="center" vertical="center" wrapText="1"/>
    </xf>
    <xf numFmtId="3" fontId="18" fillId="33" borderId="12" xfId="0" applyNumberFormat="1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vertical="center" wrapText="1"/>
    </xf>
    <xf numFmtId="168" fontId="20" fillId="0" borderId="10" xfId="50" applyNumberFormat="1" applyFont="1" applyFill="1" applyBorder="1" applyAlignment="1">
      <alignment horizontal="center" vertical="center" wrapText="1"/>
    </xf>
    <xf numFmtId="168" fontId="20" fillId="0" borderId="10" xfId="50" applyNumberFormat="1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wrapText="1"/>
    </xf>
    <xf numFmtId="168" fontId="18" fillId="0" borderId="10" xfId="50" applyNumberFormat="1" applyFont="1" applyFill="1" applyBorder="1" applyAlignment="1">
      <alignment horizontal="center" vertical="center" wrapText="1"/>
    </xf>
    <xf numFmtId="168" fontId="18" fillId="0" borderId="10" xfId="5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right" vertical="top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wrapText="1"/>
    </xf>
    <xf numFmtId="168" fontId="20" fillId="0" borderId="10" xfId="50" applyNumberFormat="1" applyFont="1" applyFill="1" applyBorder="1" applyAlignment="1">
      <alignment vertical="center" wrapText="1"/>
    </xf>
    <xf numFmtId="168" fontId="18" fillId="0" borderId="10" xfId="50" applyNumberFormat="1" applyFont="1" applyFill="1" applyBorder="1" applyAlignment="1" applyProtection="1" quotePrefix="1">
      <alignment horizontal="left" vertical="center" wrapText="1"/>
      <protection/>
    </xf>
    <xf numFmtId="168" fontId="20" fillId="0" borderId="10" xfId="50" applyNumberFormat="1" applyFont="1" applyFill="1" applyBorder="1" applyAlignment="1" quotePrefix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39" fillId="0" borderId="0" xfId="0" applyFont="1" applyAlignment="1">
      <alignment horizontal="right" wrapText="1"/>
    </xf>
    <xf numFmtId="0" fontId="33" fillId="0" borderId="0" xfId="0" applyFont="1" applyAlignment="1">
      <alignment/>
    </xf>
    <xf numFmtId="0" fontId="20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168" fontId="20" fillId="0" borderId="12" xfId="50" applyNumberFormat="1" applyFont="1" applyFill="1" applyBorder="1" applyAlignment="1">
      <alignment horizontal="center" vertical="center" wrapText="1"/>
    </xf>
    <xf numFmtId="168" fontId="42" fillId="0" borderId="12" xfId="5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/>
    </xf>
    <xf numFmtId="0" fontId="18" fillId="0" borderId="0" xfId="0" applyFont="1" applyFill="1" applyAlignment="1">
      <alignment/>
    </xf>
    <xf numFmtId="168" fontId="20" fillId="0" borderId="10" xfId="50" applyNumberFormat="1" applyFont="1" applyFill="1" applyBorder="1" applyAlignment="1">
      <alignment horizontal="center" vertical="center" wrapText="1"/>
    </xf>
    <xf numFmtId="168" fontId="42" fillId="0" borderId="10" xfId="50" applyNumberFormat="1" applyFont="1" applyFill="1" applyBorder="1" applyAlignment="1" quotePrefix="1">
      <alignment horizontal="left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>
      <alignment horizontal="center" vertical="center" wrapText="1"/>
    </xf>
    <xf numFmtId="168" fontId="18" fillId="0" borderId="10" xfId="50" applyNumberFormat="1" applyFont="1" applyFill="1" applyBorder="1" applyAlignment="1">
      <alignment horizontal="center" vertical="center" wrapText="1"/>
    </xf>
    <xf numFmtId="168" fontId="18" fillId="0" borderId="10" xfId="5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Alignment="1">
      <alignment/>
    </xf>
    <xf numFmtId="168" fontId="20" fillId="34" borderId="10" xfId="50" applyNumberFormat="1" applyFont="1" applyFill="1" applyBorder="1" applyAlignment="1">
      <alignment horizontal="center" vertical="center" wrapText="1"/>
    </xf>
    <xf numFmtId="168" fontId="26" fillId="34" borderId="10" xfId="50" applyNumberFormat="1" applyFont="1" applyFill="1" applyBorder="1" applyAlignment="1">
      <alignment vertical="center" wrapText="1"/>
    </xf>
    <xf numFmtId="168" fontId="18" fillId="0" borderId="10" xfId="50" applyNumberFormat="1" applyFont="1" applyFill="1" applyBorder="1" applyAlignment="1" applyProtection="1" quotePrefix="1">
      <alignment horizontal="left" vertical="center" wrapText="1"/>
      <protection/>
    </xf>
    <xf numFmtId="168" fontId="18" fillId="0" borderId="10" xfId="50" applyNumberFormat="1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>
      <alignment wrapText="1"/>
    </xf>
    <xf numFmtId="168" fontId="18" fillId="0" borderId="10" xfId="50" applyNumberFormat="1" applyFont="1" applyFill="1" applyBorder="1" applyAlignment="1" applyProtection="1" quotePrefix="1">
      <alignment vertical="center" wrapText="1"/>
      <protection/>
    </xf>
    <xf numFmtId="168" fontId="20" fillId="0" borderId="10" xfId="50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168" fontId="18" fillId="0" borderId="10" xfId="50" applyNumberFormat="1" applyFont="1" applyFill="1" applyBorder="1" applyAlignment="1" quotePrefix="1">
      <alignment vertical="center" wrapText="1"/>
    </xf>
    <xf numFmtId="168" fontId="18" fillId="0" borderId="13" xfId="50" applyNumberFormat="1" applyFont="1" applyFill="1" applyBorder="1" applyAlignment="1">
      <alignment horizontal="center" vertical="center" wrapText="1"/>
    </xf>
    <xf numFmtId="168" fontId="18" fillId="0" borderId="13" xfId="50" applyNumberFormat="1" applyFont="1" applyFill="1" applyBorder="1" applyAlignment="1" quotePrefix="1">
      <alignment vertical="center" wrapText="1"/>
    </xf>
    <xf numFmtId="0" fontId="18" fillId="0" borderId="13" xfId="0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17" fillId="0" borderId="0" xfId="0" applyFont="1" applyAlignment="1">
      <alignment/>
    </xf>
    <xf numFmtId="3" fontId="16" fillId="0" borderId="8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5" fillId="35" borderId="8" xfId="0" applyFont="1" applyFill="1" applyBorder="1" applyAlignment="1">
      <alignment horizontal="center" vertical="center" wrapText="1"/>
    </xf>
    <xf numFmtId="0" fontId="35" fillId="33" borderId="8" xfId="0" applyFont="1" applyFill="1" applyBorder="1" applyAlignment="1">
      <alignment horizontal="center" vertical="center" wrapText="1"/>
    </xf>
    <xf numFmtId="0" fontId="27" fillId="33" borderId="8" xfId="0" applyFont="1" applyFill="1" applyBorder="1" applyAlignment="1">
      <alignment horizontal="center" vertical="center" wrapText="1"/>
    </xf>
    <xf numFmtId="168" fontId="27" fillId="0" borderId="14" xfId="50" applyNumberFormat="1" applyFont="1" applyFill="1" applyBorder="1" applyAlignment="1" quotePrefix="1">
      <alignment horizontal="center" vertical="center" wrapText="1"/>
    </xf>
    <xf numFmtId="168" fontId="27" fillId="0" borderId="15" xfId="50" applyNumberFormat="1" applyFont="1" applyFill="1" applyBorder="1" applyAlignment="1">
      <alignment horizontal="center" vertical="center" wrapText="1"/>
    </xf>
    <xf numFmtId="168" fontId="27" fillId="0" borderId="15" xfId="50" applyNumberFormat="1" applyFont="1" applyFill="1" applyBorder="1" applyAlignment="1">
      <alignment horizontal="left" vertical="center" wrapText="1"/>
    </xf>
    <xf numFmtId="168" fontId="18" fillId="0" borderId="15" xfId="50" applyNumberFormat="1" applyFont="1" applyFill="1" applyBorder="1" applyAlignment="1">
      <alignment horizontal="center" vertical="center" wrapText="1"/>
    </xf>
    <xf numFmtId="168" fontId="18" fillId="0" borderId="15" xfId="50" applyNumberFormat="1" applyFont="1" applyFill="1" applyBorder="1" applyAlignment="1" applyProtection="1">
      <alignment horizontal="left" vertical="center" wrapText="1"/>
      <protection/>
    </xf>
    <xf numFmtId="168" fontId="36" fillId="0" borderId="15" xfId="50" applyNumberFormat="1" applyFont="1" applyFill="1" applyBorder="1" applyAlignment="1">
      <alignment horizontal="center" vertical="center" wrapText="1"/>
    </xf>
    <xf numFmtId="168" fontId="36" fillId="0" borderId="15" xfId="50" applyNumberFormat="1" applyFont="1" applyFill="1" applyBorder="1" applyAlignment="1" applyProtection="1">
      <alignment horizontal="left" vertical="center" wrapText="1"/>
      <protection/>
    </xf>
    <xf numFmtId="168" fontId="27" fillId="0" borderId="15" xfId="50" applyNumberFormat="1" applyFont="1" applyFill="1" applyBorder="1" applyAlignment="1">
      <alignment vertical="center" wrapText="1"/>
    </xf>
    <xf numFmtId="168" fontId="36" fillId="0" borderId="15" xfId="50" applyNumberFormat="1" applyFont="1" applyFill="1" applyBorder="1" applyAlignment="1" applyProtection="1" quotePrefix="1">
      <alignment horizontal="left" vertical="center" wrapText="1"/>
      <protection/>
    </xf>
    <xf numFmtId="168" fontId="27" fillId="0" borderId="15" xfId="50" applyNumberFormat="1" applyFont="1" applyFill="1" applyBorder="1" applyAlignment="1" quotePrefix="1">
      <alignment horizontal="left" vertical="center" wrapText="1"/>
    </xf>
    <xf numFmtId="168" fontId="36" fillId="0" borderId="16" xfId="50" applyNumberFormat="1" applyFont="1" applyFill="1" applyBorder="1" applyAlignment="1">
      <alignment horizontal="center" vertical="center" wrapText="1"/>
    </xf>
    <xf numFmtId="168" fontId="36" fillId="0" borderId="16" xfId="50" applyNumberFormat="1" applyFont="1" applyFill="1" applyBorder="1" applyAlignment="1" applyProtection="1" quotePrefix="1">
      <alignment horizontal="left" vertical="center" wrapText="1"/>
      <protection/>
    </xf>
    <xf numFmtId="0" fontId="32" fillId="0" borderId="0" xfId="0" applyFont="1" applyAlignment="1">
      <alignment horizontal="center"/>
    </xf>
    <xf numFmtId="194" fontId="8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 vertical="top" wrapText="1"/>
    </xf>
    <xf numFmtId="0" fontId="33" fillId="33" borderId="0" xfId="0" applyFont="1" applyFill="1" applyBorder="1" applyAlignment="1">
      <alignment vertical="center"/>
    </xf>
    <xf numFmtId="4" fontId="20" fillId="33" borderId="8" xfId="0" applyNumberFormat="1" applyFont="1" applyFill="1" applyBorder="1" applyAlignment="1">
      <alignment horizontal="right" vertical="center" wrapText="1"/>
    </xf>
    <xf numFmtId="168" fontId="84" fillId="0" borderId="8" xfId="50" applyNumberFormat="1" applyFont="1" applyFill="1" applyBorder="1" applyAlignment="1">
      <alignment horizontal="left" vertical="center" wrapText="1"/>
    </xf>
    <xf numFmtId="4" fontId="85" fillId="33" borderId="8" xfId="0" applyNumberFormat="1" applyFont="1" applyFill="1" applyBorder="1" applyAlignment="1">
      <alignment horizontal="right" vertical="center" wrapText="1"/>
    </xf>
    <xf numFmtId="204" fontId="32" fillId="33" borderId="0" xfId="0" applyNumberFormat="1" applyFont="1" applyFill="1" applyAlignment="1">
      <alignment vertical="center"/>
    </xf>
    <xf numFmtId="168" fontId="18" fillId="0" borderId="8" xfId="50" applyNumberFormat="1" applyFont="1" applyFill="1" applyBorder="1" applyAlignment="1">
      <alignment vertical="center" wrapText="1"/>
    </xf>
    <xf numFmtId="0" fontId="86" fillId="33" borderId="8" xfId="0" applyFont="1" applyFill="1" applyBorder="1" applyAlignment="1">
      <alignment vertical="center"/>
    </xf>
    <xf numFmtId="4" fontId="85" fillId="0" borderId="8" xfId="0" applyNumberFormat="1" applyFont="1" applyBorder="1" applyAlignment="1">
      <alignment horizontal="right" vertical="center" wrapText="1"/>
    </xf>
    <xf numFmtId="4" fontId="86" fillId="0" borderId="8" xfId="0" applyNumberFormat="1" applyFont="1" applyFill="1" applyBorder="1" applyAlignment="1">
      <alignment horizontal="right" vertical="center"/>
    </xf>
    <xf numFmtId="4" fontId="86" fillId="33" borderId="8" xfId="0" applyNumberFormat="1" applyFont="1" applyFill="1" applyBorder="1" applyAlignment="1">
      <alignment horizontal="right" vertical="center"/>
    </xf>
    <xf numFmtId="4" fontId="86" fillId="33" borderId="8" xfId="50" applyNumberFormat="1" applyFont="1" applyFill="1" applyBorder="1" applyAlignment="1">
      <alignment horizontal="right" vertical="center"/>
    </xf>
    <xf numFmtId="168" fontId="86" fillId="0" borderId="8" xfId="50" applyNumberFormat="1" applyFont="1" applyFill="1" applyBorder="1" applyAlignment="1">
      <alignment vertical="center" wrapText="1"/>
    </xf>
    <xf numFmtId="0" fontId="87" fillId="33" borderId="0" xfId="0" applyFont="1" applyFill="1" applyAlignment="1">
      <alignment vertical="center"/>
    </xf>
    <xf numFmtId="168" fontId="84" fillId="0" borderId="8" xfId="50" applyNumberFormat="1" applyFont="1" applyFill="1" applyBorder="1" applyAlignment="1">
      <alignment vertical="center" wrapText="1"/>
    </xf>
    <xf numFmtId="4" fontId="86" fillId="0" borderId="8" xfId="50" applyNumberFormat="1" applyFont="1" applyFill="1" applyBorder="1" applyAlignment="1">
      <alignment horizontal="right" vertical="center"/>
    </xf>
    <xf numFmtId="168" fontId="85" fillId="0" borderId="8" xfId="50" applyNumberFormat="1" applyFont="1" applyFill="1" applyBorder="1" applyAlignment="1">
      <alignment vertical="center" wrapText="1"/>
    </xf>
    <xf numFmtId="168" fontId="84" fillId="0" borderId="8" xfId="50" applyNumberFormat="1" applyFont="1" applyFill="1" applyBorder="1" applyAlignment="1" quotePrefix="1">
      <alignment horizontal="left" vertical="center" wrapText="1"/>
    </xf>
    <xf numFmtId="1" fontId="8" fillId="0" borderId="8" xfId="0" applyNumberFormat="1" applyFont="1" applyFill="1" applyBorder="1" applyAlignment="1">
      <alignment horizontal="center"/>
    </xf>
    <xf numFmtId="196" fontId="8" fillId="0" borderId="8" xfId="70" applyNumberFormat="1" applyFont="1" applyFill="1" applyBorder="1" applyAlignment="1">
      <alignment horizontal="center"/>
      <protection/>
    </xf>
    <xf numFmtId="194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94" fontId="23" fillId="0" borderId="8" xfId="0" applyNumberFormat="1" applyFont="1" applyFill="1" applyBorder="1" applyAlignment="1">
      <alignment horizontal="center"/>
    </xf>
    <xf numFmtId="168" fontId="27" fillId="0" borderId="15" xfId="50" applyNumberFormat="1" applyFont="1" applyBorder="1" applyAlignment="1">
      <alignment/>
    </xf>
    <xf numFmtId="168" fontId="20" fillId="0" borderId="15" xfId="50" applyNumberFormat="1" applyFont="1" applyBorder="1" applyAlignment="1">
      <alignment horizontal="right"/>
    </xf>
    <xf numFmtId="168" fontId="18" fillId="33" borderId="15" xfId="50" applyNumberFormat="1" applyFont="1" applyFill="1" applyBorder="1" applyAlignment="1">
      <alignment horizontal="right"/>
    </xf>
    <xf numFmtId="168" fontId="20" fillId="33" borderId="15" xfId="50" applyNumberFormat="1" applyFont="1" applyFill="1" applyBorder="1" applyAlignment="1">
      <alignment horizontal="right"/>
    </xf>
    <xf numFmtId="3" fontId="8" fillId="0" borderId="8" xfId="0" applyNumberFormat="1" applyFont="1" applyBorder="1" applyAlignment="1">
      <alignment horizontal="right" vertical="center" wrapText="1"/>
    </xf>
    <xf numFmtId="168" fontId="8" fillId="0" borderId="8" xfId="50" applyNumberFormat="1" applyFont="1" applyFill="1" applyBorder="1" applyAlignment="1">
      <alignment horizontal="right"/>
    </xf>
    <xf numFmtId="3" fontId="21" fillId="36" borderId="10" xfId="0" applyNumberFormat="1" applyFont="1" applyFill="1" applyBorder="1" applyAlignment="1">
      <alignment horizontal="right" vertical="center" wrapText="1"/>
    </xf>
    <xf numFmtId="3" fontId="21" fillId="37" borderId="10" xfId="0" applyNumberFormat="1" applyFont="1" applyFill="1" applyBorder="1" applyAlignment="1">
      <alignment horizontal="right" vertical="center" wrapText="1"/>
    </xf>
    <xf numFmtId="3" fontId="21" fillId="9" borderId="10" xfId="0" applyNumberFormat="1" applyFont="1" applyFill="1" applyBorder="1" applyAlignment="1">
      <alignment horizontal="right" vertical="center" wrapText="1"/>
    </xf>
    <xf numFmtId="0" fontId="0" fillId="38" borderId="0" xfId="0" applyFill="1" applyAlignment="1">
      <alignment/>
    </xf>
    <xf numFmtId="0" fontId="25" fillId="0" borderId="0" xfId="0" applyFont="1" applyAlignment="1">
      <alignment/>
    </xf>
    <xf numFmtId="3" fontId="51" fillId="38" borderId="8" xfId="0" applyNumberFormat="1" applyFont="1" applyFill="1" applyBorder="1" applyAlignment="1">
      <alignment horizontal="center" vertical="center" wrapText="1"/>
    </xf>
    <xf numFmtId="3" fontId="21" fillId="38" borderId="8" xfId="0" applyNumberFormat="1" applyFont="1" applyFill="1" applyBorder="1" applyAlignment="1">
      <alignment horizontal="center" vertical="center" wrapText="1"/>
    </xf>
    <xf numFmtId="3" fontId="21" fillId="38" borderId="0" xfId="0" applyNumberFormat="1" applyFont="1" applyFill="1" applyBorder="1" applyAlignment="1">
      <alignment horizontal="center" vertical="center" wrapText="1"/>
    </xf>
    <xf numFmtId="0" fontId="18" fillId="38" borderId="0" xfId="0" applyFont="1" applyFill="1" applyAlignment="1">
      <alignment/>
    </xf>
    <xf numFmtId="3" fontId="20" fillId="38" borderId="8" xfId="0" applyNumberFormat="1" applyFont="1" applyFill="1" applyBorder="1" applyAlignment="1">
      <alignment horizontal="right" vertical="center" wrapText="1"/>
    </xf>
    <xf numFmtId="3" fontId="21" fillId="38" borderId="12" xfId="0" applyNumberFormat="1" applyFont="1" applyFill="1" applyBorder="1" applyAlignment="1">
      <alignment horizontal="right" vertical="center" wrapText="1"/>
    </xf>
    <xf numFmtId="3" fontId="51" fillId="38" borderId="12" xfId="0" applyNumberFormat="1" applyFont="1" applyFill="1" applyBorder="1" applyAlignment="1">
      <alignment horizontal="right" vertical="center" wrapText="1"/>
    </xf>
    <xf numFmtId="0" fontId="21" fillId="38" borderId="0" xfId="0" applyFont="1" applyFill="1" applyAlignment="1">
      <alignment/>
    </xf>
    <xf numFmtId="3" fontId="20" fillId="38" borderId="12" xfId="0" applyNumberFormat="1" applyFont="1" applyFill="1" applyBorder="1" applyAlignment="1">
      <alignment horizontal="right" vertical="center" wrapText="1"/>
    </xf>
    <xf numFmtId="3" fontId="21" fillId="38" borderId="10" xfId="0" applyNumberFormat="1" applyFont="1" applyFill="1" applyBorder="1" applyAlignment="1">
      <alignment horizontal="right" vertical="center" wrapText="1"/>
    </xf>
    <xf numFmtId="3" fontId="51" fillId="38" borderId="10" xfId="0" applyNumberFormat="1" applyFont="1" applyFill="1" applyBorder="1" applyAlignment="1">
      <alignment horizontal="right" vertical="center" wrapText="1"/>
    </xf>
    <xf numFmtId="4" fontId="21" fillId="38" borderId="10" xfId="0" applyNumberFormat="1" applyFont="1" applyFill="1" applyBorder="1" applyAlignment="1">
      <alignment horizontal="right" vertical="center" wrapText="1"/>
    </xf>
    <xf numFmtId="168" fontId="20" fillId="39" borderId="10" xfId="50" applyNumberFormat="1" applyFont="1" applyFill="1" applyBorder="1" applyAlignment="1">
      <alignment horizontal="center" vertical="center" wrapText="1"/>
    </xf>
    <xf numFmtId="168" fontId="26" fillId="39" borderId="10" xfId="50" applyNumberFormat="1" applyFont="1" applyFill="1" applyBorder="1" applyAlignment="1">
      <alignment horizontal="left" vertical="center" wrapText="1"/>
    </xf>
    <xf numFmtId="3" fontId="21" fillId="39" borderId="10" xfId="0" applyNumberFormat="1" applyFont="1" applyFill="1" applyBorder="1" applyAlignment="1">
      <alignment horizontal="right" vertical="center" wrapText="1"/>
    </xf>
    <xf numFmtId="191" fontId="18" fillId="39" borderId="10" xfId="0" applyNumberFormat="1" applyFont="1" applyFill="1" applyBorder="1" applyAlignment="1">
      <alignment horizontal="center" vertical="center" wrapText="1"/>
    </xf>
    <xf numFmtId="3" fontId="18" fillId="39" borderId="10" xfId="0" applyNumberFormat="1" applyFont="1" applyFill="1" applyBorder="1" applyAlignment="1">
      <alignment horizontal="right" vertical="center" wrapText="1"/>
    </xf>
    <xf numFmtId="0" fontId="21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0" fillId="39" borderId="0" xfId="0" applyFill="1" applyAlignment="1">
      <alignment/>
    </xf>
    <xf numFmtId="3" fontId="51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68" fontId="18" fillId="36" borderId="10" xfId="50" applyNumberFormat="1" applyFont="1" applyFill="1" applyBorder="1" applyAlignment="1">
      <alignment horizontal="center" vertical="center" wrapText="1"/>
    </xf>
    <xf numFmtId="168" fontId="18" fillId="36" borderId="10" xfId="50" applyNumberFormat="1" applyFont="1" applyFill="1" applyBorder="1" applyAlignment="1" applyProtection="1">
      <alignment horizontal="left" vertical="center" wrapText="1"/>
      <protection/>
    </xf>
    <xf numFmtId="191" fontId="18" fillId="36" borderId="10" xfId="0" applyNumberFormat="1" applyFont="1" applyFill="1" applyBorder="1" applyAlignment="1">
      <alignment horizontal="center" vertical="center" wrapText="1"/>
    </xf>
    <xf numFmtId="3" fontId="51" fillId="36" borderId="10" xfId="0" applyNumberFormat="1" applyFont="1" applyFill="1" applyBorder="1" applyAlignment="1">
      <alignment horizontal="right" vertical="center" wrapText="1"/>
    </xf>
    <xf numFmtId="4" fontId="21" fillId="36" borderId="10" xfId="0" applyNumberFormat="1" applyFont="1" applyFill="1" applyBorder="1" applyAlignment="1">
      <alignment horizontal="right" vertical="center" wrapText="1"/>
    </xf>
    <xf numFmtId="0" fontId="18" fillId="36" borderId="0" xfId="0" applyFont="1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8" fontId="20" fillId="37" borderId="10" xfId="50" applyNumberFormat="1" applyFont="1" applyFill="1" applyBorder="1" applyAlignment="1">
      <alignment horizontal="center" vertical="center" wrapText="1"/>
    </xf>
    <xf numFmtId="168" fontId="26" fillId="37" borderId="10" xfId="50" applyNumberFormat="1" applyFont="1" applyFill="1" applyBorder="1" applyAlignment="1">
      <alignment vertical="center" wrapText="1"/>
    </xf>
    <xf numFmtId="191" fontId="18" fillId="37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horizontal="right" vertical="center" wrapText="1"/>
    </xf>
    <xf numFmtId="4" fontId="21" fillId="37" borderId="10" xfId="0" applyNumberFormat="1" applyFont="1" applyFill="1" applyBorder="1" applyAlignment="1">
      <alignment horizontal="right" vertical="center" wrapText="1"/>
    </xf>
    <xf numFmtId="0" fontId="18" fillId="37" borderId="0" xfId="0" applyFont="1" applyFill="1" applyAlignment="1">
      <alignment/>
    </xf>
    <xf numFmtId="0" fontId="0" fillId="37" borderId="0" xfId="0" applyFill="1" applyAlignment="1">
      <alignment/>
    </xf>
    <xf numFmtId="168" fontId="18" fillId="9" borderId="10" xfId="50" applyNumberFormat="1" applyFont="1" applyFill="1" applyBorder="1" applyAlignment="1">
      <alignment horizontal="center" vertical="center" wrapText="1"/>
    </xf>
    <xf numFmtId="168" fontId="18" fillId="9" borderId="10" xfId="50" applyNumberFormat="1" applyFont="1" applyFill="1" applyBorder="1" applyAlignment="1" applyProtection="1">
      <alignment horizontal="left" vertical="center" wrapText="1"/>
      <protection/>
    </xf>
    <xf numFmtId="191" fontId="18" fillId="9" borderId="10" xfId="0" applyNumberFormat="1" applyFont="1" applyFill="1" applyBorder="1" applyAlignment="1">
      <alignment horizontal="center" vertical="center" wrapText="1"/>
    </xf>
    <xf numFmtId="3" fontId="51" fillId="9" borderId="10" xfId="0" applyNumberFormat="1" applyFont="1" applyFill="1" applyBorder="1" applyAlignment="1">
      <alignment horizontal="right" vertical="center" wrapText="1"/>
    </xf>
    <xf numFmtId="4" fontId="21" fillId="9" borderId="10" xfId="0" applyNumberFormat="1" applyFont="1" applyFill="1" applyBorder="1" applyAlignment="1">
      <alignment horizontal="right" vertical="center" wrapText="1"/>
    </xf>
    <xf numFmtId="0" fontId="18" fillId="9" borderId="0" xfId="0" applyFont="1" applyFill="1" applyAlignment="1">
      <alignment/>
    </xf>
    <xf numFmtId="0" fontId="0" fillId="9" borderId="0" xfId="0" applyFill="1" applyAlignment="1">
      <alignment/>
    </xf>
    <xf numFmtId="168" fontId="18" fillId="36" borderId="10" xfId="50" applyNumberFormat="1" applyFont="1" applyFill="1" applyBorder="1" applyAlignment="1" applyProtection="1" quotePrefix="1">
      <alignment horizontal="left" vertical="center" wrapText="1"/>
      <protection/>
    </xf>
    <xf numFmtId="0" fontId="21" fillId="38" borderId="10" xfId="0" applyFont="1" applyFill="1" applyBorder="1" applyAlignment="1">
      <alignment wrapText="1"/>
    </xf>
    <xf numFmtId="3" fontId="52" fillId="37" borderId="10" xfId="0" applyNumberFormat="1" applyFont="1" applyFill="1" applyBorder="1" applyAlignment="1">
      <alignment wrapText="1"/>
    </xf>
    <xf numFmtId="3" fontId="33" fillId="38" borderId="10" xfId="0" applyNumberFormat="1" applyFont="1" applyFill="1" applyBorder="1" applyAlignment="1">
      <alignment horizontal="right" vertical="center" wrapText="1"/>
    </xf>
    <xf numFmtId="3" fontId="52" fillId="38" borderId="10" xfId="0" applyNumberFormat="1" applyFont="1" applyFill="1" applyBorder="1" applyAlignment="1">
      <alignment wrapText="1"/>
    </xf>
    <xf numFmtId="0" fontId="53" fillId="38" borderId="10" xfId="0" applyFont="1" applyFill="1" applyBorder="1" applyAlignment="1">
      <alignment wrapText="1"/>
    </xf>
    <xf numFmtId="0" fontId="52" fillId="38" borderId="10" xfId="0" applyFont="1" applyFill="1" applyBorder="1" applyAlignment="1">
      <alignment wrapText="1"/>
    </xf>
    <xf numFmtId="0" fontId="33" fillId="38" borderId="10" xfId="0" applyFont="1" applyFill="1" applyBorder="1" applyAlignment="1">
      <alignment wrapText="1"/>
    </xf>
    <xf numFmtId="3" fontId="0" fillId="38" borderId="0" xfId="0" applyNumberFormat="1" applyFill="1" applyAlignment="1">
      <alignment/>
    </xf>
    <xf numFmtId="3" fontId="40" fillId="33" borderId="12" xfId="0" applyNumberFormat="1" applyFont="1" applyFill="1" applyBorder="1" applyAlignment="1">
      <alignment horizontal="right" vertical="center" wrapText="1"/>
    </xf>
    <xf numFmtId="168" fontId="18" fillId="8" borderId="10" xfId="50" applyNumberFormat="1" applyFont="1" applyFill="1" applyBorder="1" applyAlignment="1" applyProtection="1">
      <alignment horizontal="left" vertical="center" wrapText="1"/>
      <protection/>
    </xf>
    <xf numFmtId="168" fontId="18" fillId="36" borderId="10" xfId="50" applyNumberFormat="1" applyFont="1" applyFill="1" applyBorder="1" applyAlignment="1" applyProtection="1">
      <alignment horizontal="left" vertical="center" wrapText="1"/>
      <protection/>
    </xf>
    <xf numFmtId="168" fontId="18" fillId="36" borderId="10" xfId="50" applyNumberFormat="1" applyFont="1" applyFill="1" applyBorder="1" applyAlignment="1" applyProtection="1" quotePrefix="1">
      <alignment horizontal="left" vertical="center" wrapText="1"/>
      <protection/>
    </xf>
    <xf numFmtId="168" fontId="18" fillId="8" borderId="10" xfId="50" applyNumberFormat="1" applyFont="1" applyFill="1" applyBorder="1" applyAlignment="1" applyProtection="1" quotePrefix="1">
      <alignment horizontal="left" vertical="center" wrapText="1"/>
      <protection/>
    </xf>
    <xf numFmtId="194" fontId="8" fillId="0" borderId="8" xfId="70" applyNumberFormat="1" applyFont="1" applyFill="1" applyBorder="1" applyAlignment="1">
      <alignment horizontal="center" vertical="center" wrapText="1"/>
      <protection/>
    </xf>
    <xf numFmtId="0" fontId="16" fillId="0" borderId="8" xfId="0" applyFont="1" applyFill="1" applyBorder="1" applyAlignment="1">
      <alignment horizontal="center" vertical="center" wrapText="1"/>
    </xf>
    <xf numFmtId="168" fontId="16" fillId="0" borderId="8" xfId="50" applyNumberFormat="1" applyFont="1" applyFill="1" applyBorder="1" applyAlignment="1">
      <alignment horizontal="center" vertical="center" wrapText="1"/>
    </xf>
    <xf numFmtId="3" fontId="8" fillId="33" borderId="8" xfId="0" applyNumberFormat="1" applyFont="1" applyFill="1" applyBorder="1" applyAlignment="1">
      <alignment horizontal="right" vertical="center" wrapText="1"/>
    </xf>
    <xf numFmtId="3" fontId="11" fillId="33" borderId="8" xfId="0" applyNumberFormat="1" applyFont="1" applyFill="1" applyBorder="1" applyAlignment="1">
      <alignment horizontal="right" vertical="center" wrapText="1"/>
    </xf>
    <xf numFmtId="194" fontId="8" fillId="0" borderId="8" xfId="70" applyNumberFormat="1" applyFont="1" applyFill="1" applyBorder="1">
      <alignment/>
      <protection/>
    </xf>
    <xf numFmtId="194" fontId="8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wrapText="1"/>
    </xf>
    <xf numFmtId="3" fontId="46" fillId="0" borderId="8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0" fontId="11" fillId="36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3" fontId="21" fillId="38" borderId="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3" fontId="18" fillId="33" borderId="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justify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6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a 2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4.140625" style="16" bestFit="1" customWidth="1"/>
    <col min="2" max="2" width="18.57421875" style="4" customWidth="1"/>
    <col min="3" max="3" width="6.7109375" style="4" customWidth="1"/>
    <col min="4" max="4" width="6.421875" style="21" customWidth="1"/>
    <col min="5" max="5" width="6.7109375" style="4" customWidth="1"/>
    <col min="6" max="6" width="7.421875" style="4" customWidth="1"/>
    <col min="7" max="7" width="6.57421875" style="4" customWidth="1"/>
    <col min="8" max="8" width="5.7109375" style="4" bestFit="1" customWidth="1"/>
    <col min="9" max="10" width="6.8515625" style="4" customWidth="1"/>
    <col min="11" max="11" width="5.57421875" style="4" customWidth="1"/>
    <col min="12" max="12" width="5.57421875" style="4" bestFit="1" customWidth="1"/>
    <col min="13" max="14" width="5.8515625" style="4" bestFit="1" customWidth="1"/>
    <col min="15" max="15" width="5.140625" style="4" customWidth="1"/>
    <col min="16" max="16" width="4.8515625" style="4" customWidth="1"/>
    <col min="17" max="17" width="6.8515625" style="4" customWidth="1"/>
    <col min="18" max="19" width="7.00390625" style="4" customWidth="1"/>
    <col min="20" max="16384" width="9.140625" style="4" customWidth="1"/>
  </cols>
  <sheetData>
    <row r="1" spans="1:20" s="3" customFormat="1" ht="12.75" customHeight="1">
      <c r="A1" s="264" t="s">
        <v>114</v>
      </c>
      <c r="B1" s="264"/>
      <c r="C1" s="265" t="s">
        <v>212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0"/>
    </row>
    <row r="2" spans="1:20" s="3" customFormat="1" ht="12" customHeight="1">
      <c r="A2" s="17"/>
      <c r="B2" s="17"/>
      <c r="C2" s="266" t="s">
        <v>115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0"/>
    </row>
    <row r="3" spans="1:20" s="3" customFormat="1" ht="12" customHeight="1">
      <c r="A3" s="17"/>
      <c r="B3" s="17"/>
      <c r="C3" s="267" t="s">
        <v>116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0"/>
    </row>
    <row r="4" spans="1:20" s="3" customFormat="1" ht="12">
      <c r="A4" s="18"/>
      <c r="B4" s="18"/>
      <c r="C4" s="18"/>
      <c r="D4" s="18"/>
      <c r="E4" s="18"/>
      <c r="F4" s="18"/>
      <c r="G4" s="270" t="s">
        <v>211</v>
      </c>
      <c r="H4" s="270"/>
      <c r="I4" s="270"/>
      <c r="J4" s="270"/>
      <c r="K4" s="270"/>
      <c r="L4" s="270"/>
      <c r="M4" s="270"/>
      <c r="N4" s="270"/>
      <c r="O4" s="270"/>
      <c r="P4" s="19"/>
      <c r="Q4" s="19"/>
      <c r="R4" s="19"/>
      <c r="S4" s="19"/>
      <c r="T4" s="20"/>
    </row>
    <row r="5" spans="1:20" s="3" customFormat="1" ht="12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0"/>
    </row>
    <row r="6" spans="1:20" ht="12.75" customHeight="1">
      <c r="A6" s="269"/>
      <c r="B6" s="269"/>
      <c r="C6" s="262" t="s">
        <v>209</v>
      </c>
      <c r="D6" s="262"/>
      <c r="E6" s="262"/>
      <c r="F6" s="262"/>
      <c r="G6" s="262"/>
      <c r="H6" s="268" t="s">
        <v>109</v>
      </c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1"/>
    </row>
    <row r="7" spans="1:20" ht="291" customHeight="1">
      <c r="A7" s="269"/>
      <c r="B7" s="269"/>
      <c r="C7" s="253" t="s">
        <v>210</v>
      </c>
      <c r="D7" s="253" t="s">
        <v>132</v>
      </c>
      <c r="E7" s="254" t="s">
        <v>130</v>
      </c>
      <c r="F7" s="254" t="s">
        <v>131</v>
      </c>
      <c r="G7" s="132" t="s">
        <v>129</v>
      </c>
      <c r="H7" s="2" t="s">
        <v>108</v>
      </c>
      <c r="I7" s="2" t="s">
        <v>195</v>
      </c>
      <c r="J7" s="156" t="s">
        <v>196</v>
      </c>
      <c r="K7" s="156" t="s">
        <v>110</v>
      </c>
      <c r="L7" s="156" t="s">
        <v>111</v>
      </c>
      <c r="M7" s="156" t="s">
        <v>112</v>
      </c>
      <c r="N7" s="156" t="s">
        <v>113</v>
      </c>
      <c r="O7" s="252" t="s">
        <v>101</v>
      </c>
      <c r="P7" s="252" t="s">
        <v>123</v>
      </c>
      <c r="Q7" s="156" t="s">
        <v>124</v>
      </c>
      <c r="R7" s="156" t="s">
        <v>197</v>
      </c>
      <c r="S7" s="156" t="s">
        <v>194</v>
      </c>
      <c r="T7" s="21"/>
    </row>
    <row r="8" spans="1:20" ht="12">
      <c r="A8" s="22"/>
      <c r="B8" s="5" t="s">
        <v>51</v>
      </c>
      <c r="C8" s="6">
        <f>C9+C79</f>
        <v>76000</v>
      </c>
      <c r="D8" s="6">
        <f>D9+D79</f>
        <v>18300</v>
      </c>
      <c r="E8" s="6">
        <f>E9+E79</f>
        <v>24500</v>
      </c>
      <c r="F8" s="6">
        <f>F9+F79</f>
        <v>14200</v>
      </c>
      <c r="G8" s="6">
        <f>G9+G79</f>
        <v>19000</v>
      </c>
      <c r="H8" s="157" t="s">
        <v>102</v>
      </c>
      <c r="I8" s="157" t="s">
        <v>102</v>
      </c>
      <c r="J8" s="157" t="s">
        <v>102</v>
      </c>
      <c r="K8" s="157" t="s">
        <v>102</v>
      </c>
      <c r="L8" s="157" t="s">
        <v>102</v>
      </c>
      <c r="M8" s="157" t="s">
        <v>102</v>
      </c>
      <c r="N8" s="157" t="s">
        <v>102</v>
      </c>
      <c r="O8" s="157" t="s">
        <v>102</v>
      </c>
      <c r="P8" s="157" t="s">
        <v>102</v>
      </c>
      <c r="Q8" s="23" t="s">
        <v>107</v>
      </c>
      <c r="R8" s="23" t="s">
        <v>102</v>
      </c>
      <c r="S8" s="23" t="s">
        <v>102</v>
      </c>
      <c r="T8" s="21"/>
    </row>
    <row r="9" spans="1:20" ht="36">
      <c r="A9" s="22" t="s">
        <v>52</v>
      </c>
      <c r="B9" s="6" t="s">
        <v>125</v>
      </c>
      <c r="C9" s="6">
        <f aca="true" t="shared" si="0" ref="C9:C24">SUM(D9:G9)</f>
        <v>40781</v>
      </c>
      <c r="D9" s="6">
        <f>D10+D25+D37+D52+D58+D65</f>
        <v>10080</v>
      </c>
      <c r="E9" s="6">
        <f>E10+E25+E37+E52+E58+E65</f>
        <v>12500</v>
      </c>
      <c r="F9" s="6">
        <f>F10+F25+F37+F52+F58+F65</f>
        <v>6450</v>
      </c>
      <c r="G9" s="6">
        <f>G10+G25+G37+G52+G58+G65</f>
        <v>11751</v>
      </c>
      <c r="H9" s="158">
        <v>75</v>
      </c>
      <c r="I9" s="7">
        <v>80</v>
      </c>
      <c r="J9" s="158">
        <v>75</v>
      </c>
      <c r="K9" s="157">
        <v>68</v>
      </c>
      <c r="L9" s="157">
        <v>68</v>
      </c>
      <c r="M9" s="157">
        <v>68</v>
      </c>
      <c r="N9" s="157">
        <v>77</v>
      </c>
      <c r="O9" s="157">
        <v>80</v>
      </c>
      <c r="P9" s="157">
        <v>50</v>
      </c>
      <c r="Q9" s="23" t="s">
        <v>190</v>
      </c>
      <c r="R9" s="178">
        <v>85</v>
      </c>
      <c r="S9" s="178">
        <v>5</v>
      </c>
      <c r="T9" s="21"/>
    </row>
    <row r="10" spans="1:20" s="8" customFormat="1" ht="24">
      <c r="A10" s="25" t="s">
        <v>1</v>
      </c>
      <c r="B10" s="6" t="s">
        <v>53</v>
      </c>
      <c r="C10" s="6">
        <f t="shared" si="0"/>
        <v>9019</v>
      </c>
      <c r="D10" s="6">
        <f>SUM(D11:D24)</f>
        <v>2279</v>
      </c>
      <c r="E10" s="6">
        <f>SUM(E11:E24)</f>
        <v>2710</v>
      </c>
      <c r="F10" s="6">
        <f>SUM(F11:F24)</f>
        <v>1660</v>
      </c>
      <c r="G10" s="6">
        <f>SUM(G11:G24)</f>
        <v>2370</v>
      </c>
      <c r="H10" s="157"/>
      <c r="I10" s="159"/>
      <c r="J10" s="157"/>
      <c r="K10" s="157"/>
      <c r="L10" s="157"/>
      <c r="M10" s="157"/>
      <c r="N10" s="157"/>
      <c r="O10" s="157"/>
      <c r="P10" s="157"/>
      <c r="Q10" s="179"/>
      <c r="R10" s="179"/>
      <c r="S10" s="179"/>
      <c r="T10" s="26"/>
    </row>
    <row r="11" spans="1:20" ht="12">
      <c r="A11" s="9">
        <v>1</v>
      </c>
      <c r="B11" s="36" t="s">
        <v>15</v>
      </c>
      <c r="C11" s="6">
        <f t="shared" si="0"/>
        <v>606</v>
      </c>
      <c r="D11" s="188">
        <v>171</v>
      </c>
      <c r="E11" s="157">
        <v>205</v>
      </c>
      <c r="F11" s="255">
        <v>70</v>
      </c>
      <c r="G11" s="187">
        <v>160</v>
      </c>
      <c r="H11" s="157">
        <v>75</v>
      </c>
      <c r="I11" s="160">
        <v>80</v>
      </c>
      <c r="J11" s="157">
        <v>75</v>
      </c>
      <c r="K11" s="158">
        <v>68</v>
      </c>
      <c r="L11" s="158">
        <v>68</v>
      </c>
      <c r="M11" s="158">
        <v>68</v>
      </c>
      <c r="N11" s="7">
        <v>77</v>
      </c>
      <c r="O11" s="157"/>
      <c r="P11" s="157"/>
      <c r="Q11" s="180" t="s">
        <v>191</v>
      </c>
      <c r="R11" s="181">
        <v>85</v>
      </c>
      <c r="S11" s="178"/>
      <c r="T11" s="21"/>
    </row>
    <row r="12" spans="1:20" ht="12">
      <c r="A12" s="9">
        <v>2</v>
      </c>
      <c r="B12" s="36" t="s">
        <v>16</v>
      </c>
      <c r="C12" s="6">
        <f t="shared" si="0"/>
        <v>504</v>
      </c>
      <c r="D12" s="30">
        <v>123</v>
      </c>
      <c r="E12" s="157">
        <v>155</v>
      </c>
      <c r="F12" s="255">
        <v>70</v>
      </c>
      <c r="G12" s="187">
        <v>156</v>
      </c>
      <c r="H12" s="157">
        <v>75</v>
      </c>
      <c r="I12" s="160">
        <v>80</v>
      </c>
      <c r="J12" s="157">
        <v>75</v>
      </c>
      <c r="K12" s="158">
        <v>68</v>
      </c>
      <c r="L12" s="158">
        <v>68</v>
      </c>
      <c r="M12" s="158">
        <v>68</v>
      </c>
      <c r="N12" s="7">
        <v>77</v>
      </c>
      <c r="O12" s="157"/>
      <c r="P12" s="157"/>
      <c r="Q12" s="180" t="s">
        <v>105</v>
      </c>
      <c r="R12" s="181">
        <v>85</v>
      </c>
      <c r="S12" s="178"/>
      <c r="T12" s="21"/>
    </row>
    <row r="13" spans="1:20" ht="12">
      <c r="A13" s="9">
        <v>3</v>
      </c>
      <c r="B13" s="36" t="s">
        <v>10</v>
      </c>
      <c r="C13" s="6">
        <f t="shared" si="0"/>
        <v>615</v>
      </c>
      <c r="D13" s="30">
        <v>175</v>
      </c>
      <c r="E13" s="157">
        <v>220</v>
      </c>
      <c r="F13" s="255">
        <v>70</v>
      </c>
      <c r="G13" s="187">
        <v>150</v>
      </c>
      <c r="H13" s="157">
        <v>75</v>
      </c>
      <c r="I13" s="160">
        <v>80</v>
      </c>
      <c r="J13" s="157">
        <v>75</v>
      </c>
      <c r="K13" s="158">
        <v>68</v>
      </c>
      <c r="L13" s="158">
        <v>68</v>
      </c>
      <c r="M13" s="158">
        <v>68</v>
      </c>
      <c r="N13" s="7">
        <v>77</v>
      </c>
      <c r="O13" s="157"/>
      <c r="P13" s="157"/>
      <c r="Q13" s="180" t="s">
        <v>105</v>
      </c>
      <c r="R13" s="181">
        <v>85</v>
      </c>
      <c r="S13" s="178"/>
      <c r="T13" s="21"/>
    </row>
    <row r="14" spans="1:20" ht="12">
      <c r="A14" s="9">
        <v>4</v>
      </c>
      <c r="B14" s="36" t="s">
        <v>11</v>
      </c>
      <c r="C14" s="6">
        <f t="shared" si="0"/>
        <v>776</v>
      </c>
      <c r="D14" s="30">
        <v>165</v>
      </c>
      <c r="E14" s="157">
        <v>220</v>
      </c>
      <c r="F14" s="255">
        <v>240</v>
      </c>
      <c r="G14" s="187">
        <v>151</v>
      </c>
      <c r="H14" s="157">
        <v>75</v>
      </c>
      <c r="I14" s="160">
        <v>80</v>
      </c>
      <c r="J14" s="157">
        <v>75</v>
      </c>
      <c r="K14" s="158">
        <v>68</v>
      </c>
      <c r="L14" s="158">
        <v>68</v>
      </c>
      <c r="M14" s="158">
        <v>68</v>
      </c>
      <c r="N14" s="7">
        <v>77</v>
      </c>
      <c r="O14" s="157"/>
      <c r="P14" s="157"/>
      <c r="Q14" s="180" t="s">
        <v>105</v>
      </c>
      <c r="R14" s="181">
        <v>85</v>
      </c>
      <c r="S14" s="178"/>
      <c r="T14" s="21"/>
    </row>
    <row r="15" spans="1:20" ht="12">
      <c r="A15" s="9">
        <v>5</v>
      </c>
      <c r="B15" s="36" t="s">
        <v>12</v>
      </c>
      <c r="C15" s="6">
        <f t="shared" si="0"/>
        <v>743</v>
      </c>
      <c r="D15" s="30">
        <v>161</v>
      </c>
      <c r="E15" s="157">
        <v>180</v>
      </c>
      <c r="F15" s="255">
        <v>240</v>
      </c>
      <c r="G15" s="187">
        <v>162</v>
      </c>
      <c r="H15" s="157">
        <v>75</v>
      </c>
      <c r="I15" s="160">
        <v>80</v>
      </c>
      <c r="J15" s="157">
        <v>75</v>
      </c>
      <c r="K15" s="158">
        <v>68</v>
      </c>
      <c r="L15" s="158">
        <v>68</v>
      </c>
      <c r="M15" s="158">
        <v>68</v>
      </c>
      <c r="N15" s="7">
        <v>77</v>
      </c>
      <c r="O15" s="157"/>
      <c r="P15" s="157"/>
      <c r="Q15" s="180" t="s">
        <v>191</v>
      </c>
      <c r="R15" s="181">
        <v>85</v>
      </c>
      <c r="S15" s="178"/>
      <c r="T15" s="21"/>
    </row>
    <row r="16" spans="1:20" ht="12">
      <c r="A16" s="9">
        <v>6</v>
      </c>
      <c r="B16" s="36" t="s">
        <v>13</v>
      </c>
      <c r="C16" s="6">
        <f t="shared" si="0"/>
        <v>581</v>
      </c>
      <c r="D16" s="30">
        <v>149</v>
      </c>
      <c r="E16" s="157">
        <v>190</v>
      </c>
      <c r="F16" s="255">
        <v>70</v>
      </c>
      <c r="G16" s="187">
        <v>172</v>
      </c>
      <c r="H16" s="157">
        <v>75</v>
      </c>
      <c r="I16" s="160">
        <v>80</v>
      </c>
      <c r="J16" s="157">
        <v>75</v>
      </c>
      <c r="K16" s="158">
        <v>68</v>
      </c>
      <c r="L16" s="158">
        <v>68</v>
      </c>
      <c r="M16" s="158">
        <v>68</v>
      </c>
      <c r="N16" s="7">
        <v>77</v>
      </c>
      <c r="O16" s="157"/>
      <c r="P16" s="157"/>
      <c r="Q16" s="180" t="s">
        <v>105</v>
      </c>
      <c r="R16" s="181">
        <v>85</v>
      </c>
      <c r="S16" s="178"/>
      <c r="T16" s="21"/>
    </row>
    <row r="17" spans="1:20" ht="12">
      <c r="A17" s="9">
        <v>7</v>
      </c>
      <c r="B17" s="36" t="s">
        <v>17</v>
      </c>
      <c r="C17" s="6">
        <f t="shared" si="0"/>
        <v>597</v>
      </c>
      <c r="D17" s="30">
        <v>165</v>
      </c>
      <c r="E17" s="157">
        <v>190</v>
      </c>
      <c r="F17" s="255">
        <v>70</v>
      </c>
      <c r="G17" s="187">
        <v>172</v>
      </c>
      <c r="H17" s="157">
        <v>75</v>
      </c>
      <c r="I17" s="160">
        <v>80</v>
      </c>
      <c r="J17" s="157">
        <v>75</v>
      </c>
      <c r="K17" s="158">
        <v>68</v>
      </c>
      <c r="L17" s="158">
        <v>68</v>
      </c>
      <c r="M17" s="158">
        <v>68</v>
      </c>
      <c r="N17" s="7">
        <v>77</v>
      </c>
      <c r="O17" s="157"/>
      <c r="P17" s="157"/>
      <c r="Q17" s="180" t="s">
        <v>105</v>
      </c>
      <c r="R17" s="181">
        <v>85</v>
      </c>
      <c r="S17" s="178"/>
      <c r="T17" s="21"/>
    </row>
    <row r="18" spans="1:20" ht="12">
      <c r="A18" s="9">
        <v>8</v>
      </c>
      <c r="B18" s="36" t="s">
        <v>54</v>
      </c>
      <c r="C18" s="6">
        <f t="shared" si="0"/>
        <v>538</v>
      </c>
      <c r="D18" s="30">
        <v>146</v>
      </c>
      <c r="E18" s="157">
        <v>150</v>
      </c>
      <c r="F18" s="255">
        <v>70</v>
      </c>
      <c r="G18" s="187">
        <v>172</v>
      </c>
      <c r="H18" s="157">
        <v>75</v>
      </c>
      <c r="I18" s="160">
        <v>80</v>
      </c>
      <c r="J18" s="157">
        <v>75</v>
      </c>
      <c r="K18" s="158">
        <v>68</v>
      </c>
      <c r="L18" s="158">
        <v>68</v>
      </c>
      <c r="M18" s="158">
        <v>68</v>
      </c>
      <c r="N18" s="7">
        <v>77</v>
      </c>
      <c r="O18" s="157"/>
      <c r="P18" s="157"/>
      <c r="Q18" s="180" t="s">
        <v>191</v>
      </c>
      <c r="R18" s="181">
        <v>85</v>
      </c>
      <c r="S18" s="178"/>
      <c r="T18" s="21"/>
    </row>
    <row r="19" spans="1:20" ht="12">
      <c r="A19" s="9">
        <v>9</v>
      </c>
      <c r="B19" s="36" t="s">
        <v>18</v>
      </c>
      <c r="C19" s="6">
        <f t="shared" si="0"/>
        <v>721</v>
      </c>
      <c r="D19" s="30">
        <v>197</v>
      </c>
      <c r="E19" s="157">
        <v>260</v>
      </c>
      <c r="F19" s="255">
        <v>70</v>
      </c>
      <c r="G19" s="187">
        <v>194</v>
      </c>
      <c r="H19" s="157">
        <v>75</v>
      </c>
      <c r="I19" s="160">
        <v>80</v>
      </c>
      <c r="J19" s="157">
        <v>75</v>
      </c>
      <c r="K19" s="158">
        <v>68</v>
      </c>
      <c r="L19" s="158">
        <v>68</v>
      </c>
      <c r="M19" s="158">
        <v>68</v>
      </c>
      <c r="N19" s="7">
        <v>77</v>
      </c>
      <c r="O19" s="157"/>
      <c r="P19" s="157"/>
      <c r="Q19" s="180" t="s">
        <v>105</v>
      </c>
      <c r="R19" s="181">
        <v>85</v>
      </c>
      <c r="S19" s="178"/>
      <c r="T19" s="21"/>
    </row>
    <row r="20" spans="1:20" ht="12">
      <c r="A20" s="9">
        <v>10</v>
      </c>
      <c r="B20" s="36" t="s">
        <v>19</v>
      </c>
      <c r="C20" s="6">
        <f t="shared" si="0"/>
        <v>619</v>
      </c>
      <c r="D20" s="30">
        <v>162</v>
      </c>
      <c r="E20" s="157">
        <v>220</v>
      </c>
      <c r="F20" s="255">
        <v>70</v>
      </c>
      <c r="G20" s="187">
        <v>167</v>
      </c>
      <c r="H20" s="157">
        <v>75</v>
      </c>
      <c r="I20" s="160">
        <v>80</v>
      </c>
      <c r="J20" s="157">
        <v>75</v>
      </c>
      <c r="K20" s="158">
        <v>68</v>
      </c>
      <c r="L20" s="158">
        <v>68</v>
      </c>
      <c r="M20" s="158">
        <v>68</v>
      </c>
      <c r="N20" s="7">
        <v>77</v>
      </c>
      <c r="O20" s="157"/>
      <c r="P20" s="157"/>
      <c r="Q20" s="180" t="s">
        <v>105</v>
      </c>
      <c r="R20" s="181">
        <v>85</v>
      </c>
      <c r="S20" s="178"/>
      <c r="T20" s="21"/>
    </row>
    <row r="21" spans="1:20" ht="12">
      <c r="A21" s="9">
        <v>11</v>
      </c>
      <c r="B21" s="36" t="s">
        <v>9</v>
      </c>
      <c r="C21" s="6">
        <f t="shared" si="0"/>
        <v>809</v>
      </c>
      <c r="D21" s="30">
        <v>174</v>
      </c>
      <c r="E21" s="157">
        <v>210</v>
      </c>
      <c r="F21" s="255">
        <v>240</v>
      </c>
      <c r="G21" s="187">
        <v>185</v>
      </c>
      <c r="H21" s="157">
        <v>75</v>
      </c>
      <c r="I21" s="160">
        <v>80</v>
      </c>
      <c r="J21" s="157">
        <v>75</v>
      </c>
      <c r="K21" s="158">
        <v>68</v>
      </c>
      <c r="L21" s="158">
        <v>68</v>
      </c>
      <c r="M21" s="158">
        <v>68</v>
      </c>
      <c r="N21" s="7">
        <v>77</v>
      </c>
      <c r="O21" s="157"/>
      <c r="P21" s="157"/>
      <c r="Q21" s="180" t="s">
        <v>105</v>
      </c>
      <c r="R21" s="181">
        <v>85</v>
      </c>
      <c r="S21" s="178"/>
      <c r="T21" s="21"/>
    </row>
    <row r="22" spans="1:20" ht="12">
      <c r="A22" s="9">
        <v>12</v>
      </c>
      <c r="B22" s="36" t="s">
        <v>8</v>
      </c>
      <c r="C22" s="6">
        <f t="shared" si="0"/>
        <v>614</v>
      </c>
      <c r="D22" s="30">
        <v>162</v>
      </c>
      <c r="E22" s="157">
        <v>210</v>
      </c>
      <c r="F22" s="255">
        <v>70</v>
      </c>
      <c r="G22" s="187">
        <v>172</v>
      </c>
      <c r="H22" s="157">
        <v>75</v>
      </c>
      <c r="I22" s="160">
        <v>80</v>
      </c>
      <c r="J22" s="157">
        <v>75</v>
      </c>
      <c r="K22" s="158">
        <v>68</v>
      </c>
      <c r="L22" s="158">
        <v>68</v>
      </c>
      <c r="M22" s="158">
        <v>68</v>
      </c>
      <c r="N22" s="7">
        <v>77</v>
      </c>
      <c r="O22" s="157"/>
      <c r="P22" s="157"/>
      <c r="Q22" s="180" t="s">
        <v>105</v>
      </c>
      <c r="R22" s="181">
        <v>85</v>
      </c>
      <c r="S22" s="178"/>
      <c r="T22" s="21"/>
    </row>
    <row r="23" spans="1:20" ht="12">
      <c r="A23" s="9">
        <v>13</v>
      </c>
      <c r="B23" s="36" t="s">
        <v>6</v>
      </c>
      <c r="C23" s="6">
        <f t="shared" si="0"/>
        <v>710</v>
      </c>
      <c r="D23" s="30">
        <v>148</v>
      </c>
      <c r="E23" s="157">
        <v>150</v>
      </c>
      <c r="F23" s="255">
        <v>240</v>
      </c>
      <c r="G23" s="187">
        <v>172</v>
      </c>
      <c r="H23" s="157">
        <v>75</v>
      </c>
      <c r="I23" s="160">
        <v>80</v>
      </c>
      <c r="J23" s="157">
        <v>75</v>
      </c>
      <c r="K23" s="158">
        <v>68</v>
      </c>
      <c r="L23" s="158">
        <v>68</v>
      </c>
      <c r="M23" s="158">
        <v>68</v>
      </c>
      <c r="N23" s="7">
        <v>77</v>
      </c>
      <c r="O23" s="157"/>
      <c r="P23" s="157"/>
      <c r="Q23" s="180" t="s">
        <v>103</v>
      </c>
      <c r="R23" s="181">
        <v>85</v>
      </c>
      <c r="S23" s="178"/>
      <c r="T23" s="21"/>
    </row>
    <row r="24" spans="1:20" ht="12">
      <c r="A24" s="9">
        <v>14</v>
      </c>
      <c r="B24" s="36" t="s">
        <v>7</v>
      </c>
      <c r="C24" s="6">
        <f t="shared" si="0"/>
        <v>586</v>
      </c>
      <c r="D24" s="30">
        <v>181</v>
      </c>
      <c r="E24" s="157">
        <v>150</v>
      </c>
      <c r="F24" s="255">
        <v>70</v>
      </c>
      <c r="G24" s="187">
        <v>185</v>
      </c>
      <c r="H24" s="157">
        <v>75</v>
      </c>
      <c r="I24" s="160">
        <v>80</v>
      </c>
      <c r="J24" s="157">
        <v>75</v>
      </c>
      <c r="K24" s="158">
        <v>68</v>
      </c>
      <c r="L24" s="158">
        <v>68</v>
      </c>
      <c r="M24" s="158">
        <v>68</v>
      </c>
      <c r="N24" s="7">
        <v>77</v>
      </c>
      <c r="O24" s="157"/>
      <c r="P24" s="157"/>
      <c r="Q24" s="180" t="s">
        <v>192</v>
      </c>
      <c r="R24" s="181">
        <v>85</v>
      </c>
      <c r="S24" s="178"/>
      <c r="T24" s="21"/>
    </row>
    <row r="25" spans="1:20" s="11" customFormat="1" ht="24">
      <c r="A25" s="5" t="s">
        <v>117</v>
      </c>
      <c r="B25" s="37" t="s">
        <v>55</v>
      </c>
      <c r="C25" s="6">
        <f>SUM(C26:C36)</f>
        <v>7770</v>
      </c>
      <c r="D25" s="6">
        <f>SUM(D26:D36)</f>
        <v>2005</v>
      </c>
      <c r="E25" s="6">
        <f>SUM(E26:E36)</f>
        <v>2440</v>
      </c>
      <c r="F25" s="256">
        <v>1110</v>
      </c>
      <c r="G25" s="6">
        <f>SUM(G26:G36)</f>
        <v>2215</v>
      </c>
      <c r="H25" s="157"/>
      <c r="I25" s="160"/>
      <c r="J25" s="157"/>
      <c r="K25" s="157"/>
      <c r="L25" s="157"/>
      <c r="M25" s="24"/>
      <c r="N25" s="24"/>
      <c r="O25" s="157"/>
      <c r="P25" s="157"/>
      <c r="Q25" s="182"/>
      <c r="R25" s="181"/>
      <c r="S25" s="257"/>
      <c r="T25" s="27"/>
    </row>
    <row r="26" spans="1:20" s="12" customFormat="1" ht="12">
      <c r="A26" s="9">
        <v>15</v>
      </c>
      <c r="B26" s="36" t="s">
        <v>22</v>
      </c>
      <c r="C26" s="6">
        <f aca="true" t="shared" si="1" ref="C26:C36">SUM(D26:G26)</f>
        <v>1258</v>
      </c>
      <c r="D26" s="30">
        <v>376</v>
      </c>
      <c r="E26" s="157">
        <v>480</v>
      </c>
      <c r="F26" s="255">
        <v>70</v>
      </c>
      <c r="G26" s="187">
        <v>332</v>
      </c>
      <c r="H26" s="157">
        <v>75</v>
      </c>
      <c r="I26" s="160">
        <v>80</v>
      </c>
      <c r="J26" s="157">
        <v>75</v>
      </c>
      <c r="K26" s="158">
        <v>68</v>
      </c>
      <c r="L26" s="158">
        <v>68</v>
      </c>
      <c r="M26" s="158">
        <v>68</v>
      </c>
      <c r="N26" s="7">
        <v>77</v>
      </c>
      <c r="O26" s="157"/>
      <c r="P26" s="157"/>
      <c r="Q26" s="180" t="s">
        <v>104</v>
      </c>
      <c r="R26" s="181">
        <v>85</v>
      </c>
      <c r="S26" s="178"/>
      <c r="T26" s="27"/>
    </row>
    <row r="27" spans="1:20" ht="12">
      <c r="A27" s="9">
        <v>16</v>
      </c>
      <c r="B27" s="36" t="s">
        <v>25</v>
      </c>
      <c r="C27" s="6">
        <f t="shared" si="1"/>
        <v>648</v>
      </c>
      <c r="D27" s="30">
        <v>168</v>
      </c>
      <c r="E27" s="157">
        <v>220</v>
      </c>
      <c r="F27" s="255">
        <v>70</v>
      </c>
      <c r="G27" s="187">
        <v>190</v>
      </c>
      <c r="H27" s="157">
        <v>75</v>
      </c>
      <c r="I27" s="160">
        <v>80</v>
      </c>
      <c r="J27" s="157">
        <v>75</v>
      </c>
      <c r="K27" s="158">
        <v>68</v>
      </c>
      <c r="L27" s="158">
        <v>68</v>
      </c>
      <c r="M27" s="158">
        <v>68</v>
      </c>
      <c r="N27" s="7">
        <v>77</v>
      </c>
      <c r="O27" s="157"/>
      <c r="P27" s="157"/>
      <c r="Q27" s="180" t="s">
        <v>103</v>
      </c>
      <c r="R27" s="181">
        <v>85</v>
      </c>
      <c r="S27" s="178"/>
      <c r="T27" s="21"/>
    </row>
    <row r="28" spans="1:20" ht="12">
      <c r="A28" s="9">
        <v>17</v>
      </c>
      <c r="B28" s="36" t="s">
        <v>14</v>
      </c>
      <c r="C28" s="6">
        <f t="shared" si="1"/>
        <v>867</v>
      </c>
      <c r="D28" s="30">
        <v>174</v>
      </c>
      <c r="E28" s="157">
        <v>220</v>
      </c>
      <c r="F28" s="255">
        <v>240</v>
      </c>
      <c r="G28" s="187">
        <v>233</v>
      </c>
      <c r="H28" s="157">
        <v>75</v>
      </c>
      <c r="I28" s="160">
        <v>80</v>
      </c>
      <c r="J28" s="157">
        <v>75</v>
      </c>
      <c r="K28" s="158">
        <v>68</v>
      </c>
      <c r="L28" s="158">
        <v>68</v>
      </c>
      <c r="M28" s="158">
        <v>68</v>
      </c>
      <c r="N28" s="7">
        <v>77</v>
      </c>
      <c r="O28" s="157"/>
      <c r="P28" s="157"/>
      <c r="Q28" s="180" t="s">
        <v>105</v>
      </c>
      <c r="R28" s="181">
        <v>85</v>
      </c>
      <c r="S28" s="178"/>
      <c r="T28" s="21"/>
    </row>
    <row r="29" spans="1:20" ht="12">
      <c r="A29" s="9">
        <v>18</v>
      </c>
      <c r="B29" s="36" t="s">
        <v>23</v>
      </c>
      <c r="C29" s="6">
        <f t="shared" si="1"/>
        <v>673</v>
      </c>
      <c r="D29" s="30">
        <v>179</v>
      </c>
      <c r="E29" s="157">
        <v>230</v>
      </c>
      <c r="F29" s="255">
        <v>70</v>
      </c>
      <c r="G29" s="187">
        <v>194</v>
      </c>
      <c r="H29" s="157">
        <v>75</v>
      </c>
      <c r="I29" s="160">
        <v>80</v>
      </c>
      <c r="J29" s="157">
        <v>75</v>
      </c>
      <c r="K29" s="158">
        <v>68</v>
      </c>
      <c r="L29" s="158">
        <v>68</v>
      </c>
      <c r="M29" s="158">
        <v>68</v>
      </c>
      <c r="N29" s="7">
        <v>77</v>
      </c>
      <c r="O29" s="157"/>
      <c r="P29" s="157"/>
      <c r="Q29" s="180" t="s">
        <v>105</v>
      </c>
      <c r="R29" s="181">
        <v>85</v>
      </c>
      <c r="S29" s="178"/>
      <c r="T29" s="21"/>
    </row>
    <row r="30" spans="1:20" ht="12">
      <c r="A30" s="9">
        <v>19</v>
      </c>
      <c r="B30" s="36" t="s">
        <v>24</v>
      </c>
      <c r="C30" s="6">
        <f t="shared" si="1"/>
        <v>587</v>
      </c>
      <c r="D30" s="30">
        <v>151</v>
      </c>
      <c r="E30" s="157">
        <v>190</v>
      </c>
      <c r="F30" s="255">
        <v>70</v>
      </c>
      <c r="G30" s="187">
        <v>176</v>
      </c>
      <c r="H30" s="157">
        <v>75</v>
      </c>
      <c r="I30" s="160">
        <v>80</v>
      </c>
      <c r="J30" s="157">
        <v>75</v>
      </c>
      <c r="K30" s="158">
        <v>68</v>
      </c>
      <c r="L30" s="158">
        <v>68</v>
      </c>
      <c r="M30" s="158">
        <v>68</v>
      </c>
      <c r="N30" s="7">
        <v>77</v>
      </c>
      <c r="O30" s="157"/>
      <c r="P30" s="157"/>
      <c r="Q30" s="180" t="s">
        <v>105</v>
      </c>
      <c r="R30" s="181">
        <v>85</v>
      </c>
      <c r="S30" s="178"/>
      <c r="T30" s="21"/>
    </row>
    <row r="31" spans="1:20" ht="12">
      <c r="A31" s="9">
        <v>20</v>
      </c>
      <c r="B31" s="36" t="s">
        <v>20</v>
      </c>
      <c r="C31" s="6">
        <f t="shared" si="1"/>
        <v>576</v>
      </c>
      <c r="D31" s="30">
        <v>156</v>
      </c>
      <c r="E31" s="157">
        <v>170</v>
      </c>
      <c r="F31" s="255">
        <v>70</v>
      </c>
      <c r="G31" s="187">
        <v>180</v>
      </c>
      <c r="H31" s="157">
        <v>75</v>
      </c>
      <c r="I31" s="160">
        <v>80</v>
      </c>
      <c r="J31" s="157">
        <v>75</v>
      </c>
      <c r="K31" s="158">
        <v>68</v>
      </c>
      <c r="L31" s="158">
        <v>68</v>
      </c>
      <c r="M31" s="158">
        <v>68</v>
      </c>
      <c r="N31" s="7">
        <v>77</v>
      </c>
      <c r="O31" s="157"/>
      <c r="P31" s="157"/>
      <c r="Q31" s="180" t="s">
        <v>105</v>
      </c>
      <c r="R31" s="181">
        <v>85</v>
      </c>
      <c r="S31" s="178"/>
      <c r="T31" s="21"/>
    </row>
    <row r="32" spans="1:20" ht="12">
      <c r="A32" s="9">
        <v>21</v>
      </c>
      <c r="B32" s="36" t="s">
        <v>21</v>
      </c>
      <c r="C32" s="6">
        <f t="shared" si="1"/>
        <v>553</v>
      </c>
      <c r="D32" s="30">
        <v>143</v>
      </c>
      <c r="E32" s="157">
        <v>160</v>
      </c>
      <c r="F32" s="255">
        <v>70</v>
      </c>
      <c r="G32" s="187">
        <v>180</v>
      </c>
      <c r="H32" s="157">
        <v>75</v>
      </c>
      <c r="I32" s="160">
        <v>80</v>
      </c>
      <c r="J32" s="157">
        <v>75</v>
      </c>
      <c r="K32" s="158">
        <v>68</v>
      </c>
      <c r="L32" s="158">
        <v>68</v>
      </c>
      <c r="M32" s="158">
        <v>68</v>
      </c>
      <c r="N32" s="7">
        <v>77</v>
      </c>
      <c r="O32" s="157"/>
      <c r="P32" s="157"/>
      <c r="Q32" s="180" t="s">
        <v>105</v>
      </c>
      <c r="R32" s="181">
        <v>85</v>
      </c>
      <c r="S32" s="178"/>
      <c r="T32" s="21"/>
    </row>
    <row r="33" spans="1:20" ht="12">
      <c r="A33" s="9">
        <v>22</v>
      </c>
      <c r="B33" s="36" t="s">
        <v>27</v>
      </c>
      <c r="C33" s="6">
        <f t="shared" si="1"/>
        <v>538</v>
      </c>
      <c r="D33" s="30">
        <v>143</v>
      </c>
      <c r="E33" s="157">
        <v>140</v>
      </c>
      <c r="F33" s="255">
        <v>70</v>
      </c>
      <c r="G33" s="187">
        <v>185</v>
      </c>
      <c r="H33" s="157">
        <v>75</v>
      </c>
      <c r="I33" s="160">
        <v>80</v>
      </c>
      <c r="J33" s="157">
        <v>75</v>
      </c>
      <c r="K33" s="158">
        <v>68</v>
      </c>
      <c r="L33" s="158">
        <v>68</v>
      </c>
      <c r="M33" s="158">
        <v>68</v>
      </c>
      <c r="N33" s="7">
        <v>77</v>
      </c>
      <c r="O33" s="157"/>
      <c r="P33" s="157"/>
      <c r="Q33" s="180" t="s">
        <v>105</v>
      </c>
      <c r="R33" s="181">
        <v>85</v>
      </c>
      <c r="S33" s="178"/>
      <c r="T33" s="21"/>
    </row>
    <row r="34" spans="1:20" ht="12">
      <c r="A34" s="9">
        <v>23</v>
      </c>
      <c r="B34" s="36" t="s">
        <v>28</v>
      </c>
      <c r="C34" s="6">
        <f t="shared" si="1"/>
        <v>810</v>
      </c>
      <c r="D34" s="30">
        <v>174</v>
      </c>
      <c r="E34" s="157">
        <v>220</v>
      </c>
      <c r="F34" s="255">
        <v>240</v>
      </c>
      <c r="G34" s="187">
        <v>176</v>
      </c>
      <c r="H34" s="157">
        <v>75</v>
      </c>
      <c r="I34" s="160">
        <v>80</v>
      </c>
      <c r="J34" s="157">
        <v>75</v>
      </c>
      <c r="K34" s="158">
        <v>68</v>
      </c>
      <c r="L34" s="158">
        <v>68</v>
      </c>
      <c r="M34" s="158">
        <v>68</v>
      </c>
      <c r="N34" s="7">
        <v>77</v>
      </c>
      <c r="O34" s="157"/>
      <c r="P34" s="157"/>
      <c r="Q34" s="180" t="s">
        <v>105</v>
      </c>
      <c r="R34" s="181">
        <v>85</v>
      </c>
      <c r="S34" s="178"/>
      <c r="T34" s="21"/>
    </row>
    <row r="35" spans="1:20" ht="12">
      <c r="A35" s="9">
        <v>24</v>
      </c>
      <c r="B35" s="36" t="s">
        <v>29</v>
      </c>
      <c r="C35" s="6">
        <f t="shared" si="1"/>
        <v>590</v>
      </c>
      <c r="D35" s="30">
        <v>161</v>
      </c>
      <c r="E35" s="157">
        <v>170</v>
      </c>
      <c r="F35" s="255">
        <v>70</v>
      </c>
      <c r="G35" s="187">
        <v>189</v>
      </c>
      <c r="H35" s="157">
        <v>75</v>
      </c>
      <c r="I35" s="160">
        <v>80</v>
      </c>
      <c r="J35" s="157">
        <v>75</v>
      </c>
      <c r="K35" s="158">
        <v>68</v>
      </c>
      <c r="L35" s="158">
        <v>68</v>
      </c>
      <c r="M35" s="158">
        <v>68</v>
      </c>
      <c r="N35" s="7">
        <v>77</v>
      </c>
      <c r="O35" s="157"/>
      <c r="P35" s="157"/>
      <c r="Q35" s="180" t="s">
        <v>105</v>
      </c>
      <c r="R35" s="181">
        <v>85</v>
      </c>
      <c r="S35" s="178"/>
      <c r="T35" s="21"/>
    </row>
    <row r="36" spans="1:20" ht="12">
      <c r="A36" s="9">
        <v>25</v>
      </c>
      <c r="B36" s="36" t="s">
        <v>26</v>
      </c>
      <c r="C36" s="6">
        <f t="shared" si="1"/>
        <v>670</v>
      </c>
      <c r="D36" s="30">
        <v>180</v>
      </c>
      <c r="E36" s="157">
        <v>240</v>
      </c>
      <c r="F36" s="255">
        <v>70</v>
      </c>
      <c r="G36" s="187">
        <v>180</v>
      </c>
      <c r="H36" s="157">
        <v>75</v>
      </c>
      <c r="I36" s="160">
        <v>80</v>
      </c>
      <c r="J36" s="157">
        <v>75</v>
      </c>
      <c r="K36" s="158">
        <v>68</v>
      </c>
      <c r="L36" s="158">
        <v>68</v>
      </c>
      <c r="M36" s="158">
        <v>68</v>
      </c>
      <c r="N36" s="7">
        <v>77</v>
      </c>
      <c r="O36" s="157"/>
      <c r="P36" s="157"/>
      <c r="Q36" s="180" t="s">
        <v>105</v>
      </c>
      <c r="R36" s="181">
        <v>85</v>
      </c>
      <c r="S36" s="178"/>
      <c r="T36" s="21"/>
    </row>
    <row r="37" spans="1:20" s="13" customFormat="1" ht="12">
      <c r="A37" s="5" t="s">
        <v>118</v>
      </c>
      <c r="B37" s="37" t="s">
        <v>56</v>
      </c>
      <c r="C37" s="6">
        <f>SUM(C38:C51)</f>
        <v>9586</v>
      </c>
      <c r="D37" s="6">
        <f>SUM(D38:D51)</f>
        <v>2403</v>
      </c>
      <c r="E37" s="6">
        <f>SUM(E38:E51)</f>
        <v>2990</v>
      </c>
      <c r="F37" s="256">
        <v>1320</v>
      </c>
      <c r="G37" s="6">
        <f>SUM(G38:G51)</f>
        <v>2873</v>
      </c>
      <c r="H37" s="157"/>
      <c r="I37" s="160"/>
      <c r="J37" s="157"/>
      <c r="K37" s="157"/>
      <c r="L37" s="157"/>
      <c r="M37" s="24"/>
      <c r="N37" s="24"/>
      <c r="O37" s="157"/>
      <c r="P37" s="157"/>
      <c r="Q37" s="180"/>
      <c r="R37" s="181"/>
      <c r="S37" s="157"/>
      <c r="T37" s="27"/>
    </row>
    <row r="38" spans="1:20" s="12" customFormat="1" ht="12">
      <c r="A38" s="9">
        <v>26</v>
      </c>
      <c r="B38" s="36" t="s">
        <v>30</v>
      </c>
      <c r="C38" s="6">
        <f aca="true" t="shared" si="2" ref="C38:C51">SUM(D38:G38)</f>
        <v>1148</v>
      </c>
      <c r="D38" s="30">
        <v>354</v>
      </c>
      <c r="E38" s="157">
        <v>400</v>
      </c>
      <c r="F38" s="255">
        <v>70</v>
      </c>
      <c r="G38" s="187">
        <v>324</v>
      </c>
      <c r="H38" s="157">
        <v>75</v>
      </c>
      <c r="I38" s="160">
        <v>80</v>
      </c>
      <c r="J38" s="157">
        <v>75</v>
      </c>
      <c r="K38" s="158">
        <v>68</v>
      </c>
      <c r="L38" s="158">
        <v>68</v>
      </c>
      <c r="M38" s="158">
        <v>68</v>
      </c>
      <c r="N38" s="7">
        <v>77</v>
      </c>
      <c r="O38" s="157"/>
      <c r="P38" s="157"/>
      <c r="Q38" s="180" t="s">
        <v>103</v>
      </c>
      <c r="R38" s="181">
        <v>85</v>
      </c>
      <c r="S38" s="178"/>
      <c r="T38" s="27"/>
    </row>
    <row r="39" spans="1:20" ht="12">
      <c r="A39" s="9">
        <v>27</v>
      </c>
      <c r="B39" s="36" t="s">
        <v>31</v>
      </c>
      <c r="C39" s="6">
        <f t="shared" si="2"/>
        <v>1188</v>
      </c>
      <c r="D39" s="30">
        <v>294</v>
      </c>
      <c r="E39" s="157">
        <v>390</v>
      </c>
      <c r="F39" s="255">
        <v>240</v>
      </c>
      <c r="G39" s="187">
        <v>264</v>
      </c>
      <c r="H39" s="157">
        <v>75</v>
      </c>
      <c r="I39" s="160">
        <v>80</v>
      </c>
      <c r="J39" s="157">
        <v>75</v>
      </c>
      <c r="K39" s="158">
        <v>68</v>
      </c>
      <c r="L39" s="158">
        <v>68</v>
      </c>
      <c r="M39" s="158">
        <v>68</v>
      </c>
      <c r="N39" s="7">
        <v>77</v>
      </c>
      <c r="O39" s="157"/>
      <c r="P39" s="157"/>
      <c r="Q39" s="180" t="s">
        <v>105</v>
      </c>
      <c r="R39" s="181">
        <v>85</v>
      </c>
      <c r="S39" s="178"/>
      <c r="T39" s="21"/>
    </row>
    <row r="40" spans="1:20" ht="12">
      <c r="A40" s="9">
        <v>28</v>
      </c>
      <c r="B40" s="36" t="s">
        <v>32</v>
      </c>
      <c r="C40" s="6">
        <f t="shared" si="2"/>
        <v>724</v>
      </c>
      <c r="D40" s="30">
        <v>180</v>
      </c>
      <c r="E40" s="157">
        <v>250</v>
      </c>
      <c r="F40" s="255">
        <v>70</v>
      </c>
      <c r="G40" s="187">
        <v>224</v>
      </c>
      <c r="H40" s="157">
        <v>75</v>
      </c>
      <c r="I40" s="160">
        <v>80</v>
      </c>
      <c r="J40" s="157">
        <v>75</v>
      </c>
      <c r="K40" s="158">
        <v>68</v>
      </c>
      <c r="L40" s="158">
        <v>68</v>
      </c>
      <c r="M40" s="158">
        <v>68</v>
      </c>
      <c r="N40" s="7">
        <v>77</v>
      </c>
      <c r="O40" s="157"/>
      <c r="P40" s="157"/>
      <c r="Q40" s="180" t="s">
        <v>192</v>
      </c>
      <c r="R40" s="181">
        <v>85</v>
      </c>
      <c r="S40" s="178"/>
      <c r="T40" s="21"/>
    </row>
    <row r="41" spans="1:20" ht="12">
      <c r="A41" s="9">
        <v>29</v>
      </c>
      <c r="B41" s="36" t="s">
        <v>33</v>
      </c>
      <c r="C41" s="6">
        <f t="shared" si="2"/>
        <v>583</v>
      </c>
      <c r="D41" s="30">
        <v>157</v>
      </c>
      <c r="E41" s="157">
        <v>180</v>
      </c>
      <c r="F41" s="255">
        <v>70</v>
      </c>
      <c r="G41" s="187">
        <v>176</v>
      </c>
      <c r="H41" s="157">
        <v>75</v>
      </c>
      <c r="I41" s="160">
        <v>80</v>
      </c>
      <c r="J41" s="157">
        <v>75</v>
      </c>
      <c r="K41" s="158">
        <v>68</v>
      </c>
      <c r="L41" s="158">
        <v>68</v>
      </c>
      <c r="M41" s="158">
        <v>68</v>
      </c>
      <c r="N41" s="7">
        <v>77</v>
      </c>
      <c r="O41" s="157"/>
      <c r="P41" s="157"/>
      <c r="Q41" s="180" t="s">
        <v>192</v>
      </c>
      <c r="R41" s="181">
        <v>85</v>
      </c>
      <c r="S41" s="178"/>
      <c r="T41" s="21"/>
    </row>
    <row r="42" spans="1:20" ht="12">
      <c r="A42" s="9">
        <v>30</v>
      </c>
      <c r="B42" s="36" t="s">
        <v>34</v>
      </c>
      <c r="C42" s="6">
        <f t="shared" si="2"/>
        <v>605</v>
      </c>
      <c r="D42" s="30">
        <v>161</v>
      </c>
      <c r="E42" s="157">
        <v>180</v>
      </c>
      <c r="F42" s="255">
        <v>70</v>
      </c>
      <c r="G42" s="187">
        <v>194</v>
      </c>
      <c r="H42" s="157">
        <v>75</v>
      </c>
      <c r="I42" s="160">
        <v>80</v>
      </c>
      <c r="J42" s="157">
        <v>75</v>
      </c>
      <c r="K42" s="158">
        <v>68</v>
      </c>
      <c r="L42" s="158">
        <v>68</v>
      </c>
      <c r="M42" s="158">
        <v>68</v>
      </c>
      <c r="N42" s="7">
        <v>77</v>
      </c>
      <c r="O42" s="157"/>
      <c r="P42" s="157"/>
      <c r="Q42" s="180" t="s">
        <v>192</v>
      </c>
      <c r="R42" s="181">
        <v>85</v>
      </c>
      <c r="S42" s="178"/>
      <c r="T42" s="21"/>
    </row>
    <row r="43" spans="1:20" ht="12">
      <c r="A43" s="9">
        <v>31</v>
      </c>
      <c r="B43" s="36" t="s">
        <v>57</v>
      </c>
      <c r="C43" s="6">
        <f t="shared" si="2"/>
        <v>583</v>
      </c>
      <c r="D43" s="30">
        <v>139</v>
      </c>
      <c r="E43" s="157">
        <v>180</v>
      </c>
      <c r="F43" s="255">
        <v>70</v>
      </c>
      <c r="G43" s="187">
        <v>194</v>
      </c>
      <c r="H43" s="157">
        <v>75</v>
      </c>
      <c r="I43" s="160">
        <v>80</v>
      </c>
      <c r="J43" s="157">
        <v>75</v>
      </c>
      <c r="K43" s="158">
        <v>68</v>
      </c>
      <c r="L43" s="158">
        <v>68</v>
      </c>
      <c r="M43" s="158">
        <v>68</v>
      </c>
      <c r="N43" s="7">
        <v>77</v>
      </c>
      <c r="O43" s="157"/>
      <c r="P43" s="157"/>
      <c r="Q43" s="180" t="s">
        <v>105</v>
      </c>
      <c r="R43" s="181">
        <v>85</v>
      </c>
      <c r="S43" s="178"/>
      <c r="T43" s="21"/>
    </row>
    <row r="44" spans="1:20" ht="12">
      <c r="A44" s="9">
        <v>32</v>
      </c>
      <c r="B44" s="36" t="s">
        <v>58</v>
      </c>
      <c r="C44" s="6">
        <f t="shared" si="2"/>
        <v>680</v>
      </c>
      <c r="D44" s="30">
        <v>130</v>
      </c>
      <c r="E44" s="157">
        <v>120</v>
      </c>
      <c r="F44" s="255">
        <v>240</v>
      </c>
      <c r="G44" s="187">
        <v>190</v>
      </c>
      <c r="H44" s="157">
        <v>75</v>
      </c>
      <c r="I44" s="160">
        <v>80</v>
      </c>
      <c r="J44" s="157">
        <v>75</v>
      </c>
      <c r="K44" s="158">
        <v>68</v>
      </c>
      <c r="L44" s="158">
        <v>68</v>
      </c>
      <c r="M44" s="158">
        <v>68</v>
      </c>
      <c r="N44" s="7">
        <v>77</v>
      </c>
      <c r="O44" s="157"/>
      <c r="P44" s="157"/>
      <c r="Q44" s="180" t="s">
        <v>105</v>
      </c>
      <c r="R44" s="181">
        <v>85</v>
      </c>
      <c r="S44" s="178"/>
      <c r="T44" s="21"/>
    </row>
    <row r="45" spans="1:20" s="14" customFormat="1" ht="12">
      <c r="A45" s="9">
        <v>33</v>
      </c>
      <c r="B45" s="36" t="s">
        <v>35</v>
      </c>
      <c r="C45" s="6">
        <f t="shared" si="2"/>
        <v>753</v>
      </c>
      <c r="D45" s="30">
        <v>177</v>
      </c>
      <c r="E45" s="157">
        <v>260</v>
      </c>
      <c r="F45" s="255">
        <v>70</v>
      </c>
      <c r="G45" s="187">
        <v>246</v>
      </c>
      <c r="H45" s="157">
        <v>75</v>
      </c>
      <c r="I45" s="160">
        <v>80</v>
      </c>
      <c r="J45" s="157">
        <v>75</v>
      </c>
      <c r="K45" s="158">
        <v>68</v>
      </c>
      <c r="L45" s="158">
        <v>68</v>
      </c>
      <c r="M45" s="158">
        <v>68</v>
      </c>
      <c r="N45" s="7">
        <v>77</v>
      </c>
      <c r="O45" s="157"/>
      <c r="P45" s="157"/>
      <c r="Q45" s="180" t="s">
        <v>192</v>
      </c>
      <c r="R45" s="181">
        <v>85</v>
      </c>
      <c r="S45" s="178"/>
      <c r="T45" s="28"/>
    </row>
    <row r="46" spans="1:20" s="15" customFormat="1" ht="12">
      <c r="A46" s="9">
        <v>34</v>
      </c>
      <c r="B46" s="36" t="s">
        <v>36</v>
      </c>
      <c r="C46" s="6">
        <f t="shared" si="2"/>
        <v>632</v>
      </c>
      <c r="D46" s="30">
        <v>148</v>
      </c>
      <c r="E46" s="157">
        <v>220</v>
      </c>
      <c r="F46" s="255">
        <v>70</v>
      </c>
      <c r="G46" s="187">
        <v>194</v>
      </c>
      <c r="H46" s="157">
        <v>75</v>
      </c>
      <c r="I46" s="160">
        <v>80</v>
      </c>
      <c r="J46" s="157">
        <v>75</v>
      </c>
      <c r="K46" s="158">
        <v>68</v>
      </c>
      <c r="L46" s="158">
        <v>68</v>
      </c>
      <c r="M46" s="158">
        <v>68</v>
      </c>
      <c r="N46" s="7">
        <v>77</v>
      </c>
      <c r="O46" s="157"/>
      <c r="P46" s="157"/>
      <c r="Q46" s="180" t="s">
        <v>105</v>
      </c>
      <c r="R46" s="181">
        <v>85</v>
      </c>
      <c r="S46" s="178"/>
      <c r="T46" s="29"/>
    </row>
    <row r="47" spans="1:20" s="15" customFormat="1" ht="12">
      <c r="A47" s="9">
        <v>35</v>
      </c>
      <c r="B47" s="38" t="s">
        <v>37</v>
      </c>
      <c r="C47" s="6">
        <f t="shared" si="2"/>
        <v>590</v>
      </c>
      <c r="D47" s="30">
        <v>144</v>
      </c>
      <c r="E47" s="157">
        <v>200</v>
      </c>
      <c r="F47" s="255">
        <v>70</v>
      </c>
      <c r="G47" s="187">
        <v>176</v>
      </c>
      <c r="H47" s="157">
        <v>75</v>
      </c>
      <c r="I47" s="160">
        <v>80</v>
      </c>
      <c r="J47" s="157">
        <v>75</v>
      </c>
      <c r="K47" s="158">
        <v>68</v>
      </c>
      <c r="L47" s="158">
        <v>68</v>
      </c>
      <c r="M47" s="158">
        <v>68</v>
      </c>
      <c r="N47" s="7">
        <v>77</v>
      </c>
      <c r="O47" s="157"/>
      <c r="P47" s="157"/>
      <c r="Q47" s="180" t="s">
        <v>105</v>
      </c>
      <c r="R47" s="181">
        <v>85</v>
      </c>
      <c r="S47" s="178"/>
      <c r="T47" s="29"/>
    </row>
    <row r="48" spans="1:20" ht="12">
      <c r="A48" s="9">
        <v>36</v>
      </c>
      <c r="B48" s="36" t="s">
        <v>38</v>
      </c>
      <c r="C48" s="6">
        <f t="shared" si="2"/>
        <v>514</v>
      </c>
      <c r="D48" s="30">
        <v>131</v>
      </c>
      <c r="E48" s="157">
        <v>150</v>
      </c>
      <c r="F48" s="255">
        <v>70</v>
      </c>
      <c r="G48" s="187">
        <v>163</v>
      </c>
      <c r="H48" s="157">
        <v>75</v>
      </c>
      <c r="I48" s="160">
        <v>80</v>
      </c>
      <c r="J48" s="157">
        <v>75</v>
      </c>
      <c r="K48" s="158">
        <v>68</v>
      </c>
      <c r="L48" s="158">
        <v>68</v>
      </c>
      <c r="M48" s="158">
        <v>68</v>
      </c>
      <c r="N48" s="7">
        <v>77</v>
      </c>
      <c r="O48" s="157"/>
      <c r="P48" s="157"/>
      <c r="Q48" s="180" t="s">
        <v>105</v>
      </c>
      <c r="R48" s="181">
        <v>85</v>
      </c>
      <c r="S48" s="178"/>
      <c r="T48" s="21"/>
    </row>
    <row r="49" spans="1:20" ht="12">
      <c r="A49" s="9">
        <v>37</v>
      </c>
      <c r="B49" s="36" t="s">
        <v>39</v>
      </c>
      <c r="C49" s="6">
        <f t="shared" si="2"/>
        <v>535</v>
      </c>
      <c r="D49" s="30">
        <v>132</v>
      </c>
      <c r="E49" s="157">
        <v>170</v>
      </c>
      <c r="F49" s="255">
        <v>70</v>
      </c>
      <c r="G49" s="187">
        <v>163</v>
      </c>
      <c r="H49" s="157">
        <v>75</v>
      </c>
      <c r="I49" s="160">
        <v>80</v>
      </c>
      <c r="J49" s="157">
        <v>75</v>
      </c>
      <c r="K49" s="158">
        <v>68</v>
      </c>
      <c r="L49" s="158">
        <v>68</v>
      </c>
      <c r="M49" s="158">
        <v>68</v>
      </c>
      <c r="N49" s="7">
        <v>77</v>
      </c>
      <c r="O49" s="157"/>
      <c r="P49" s="157"/>
      <c r="Q49" s="180" t="s">
        <v>105</v>
      </c>
      <c r="R49" s="181">
        <v>85</v>
      </c>
      <c r="S49" s="178"/>
      <c r="T49" s="21"/>
    </row>
    <row r="50" spans="1:20" ht="12">
      <c r="A50" s="9">
        <v>38</v>
      </c>
      <c r="B50" s="36" t="s">
        <v>40</v>
      </c>
      <c r="C50" s="6">
        <f t="shared" si="2"/>
        <v>501</v>
      </c>
      <c r="D50" s="30">
        <v>122</v>
      </c>
      <c r="E50" s="157">
        <v>120</v>
      </c>
      <c r="F50" s="255">
        <v>70</v>
      </c>
      <c r="G50" s="187">
        <v>189</v>
      </c>
      <c r="H50" s="157">
        <v>75</v>
      </c>
      <c r="I50" s="160">
        <v>80</v>
      </c>
      <c r="J50" s="157">
        <v>75</v>
      </c>
      <c r="K50" s="158">
        <v>68</v>
      </c>
      <c r="L50" s="158">
        <v>68</v>
      </c>
      <c r="M50" s="158">
        <v>68</v>
      </c>
      <c r="N50" s="7">
        <v>77</v>
      </c>
      <c r="O50" s="157"/>
      <c r="P50" s="157"/>
      <c r="Q50" s="180" t="s">
        <v>105</v>
      </c>
      <c r="R50" s="181">
        <v>85</v>
      </c>
      <c r="S50" s="178"/>
      <c r="T50" s="21"/>
    </row>
    <row r="51" spans="1:20" ht="12">
      <c r="A51" s="9">
        <v>39</v>
      </c>
      <c r="B51" s="38" t="s">
        <v>42</v>
      </c>
      <c r="C51" s="6">
        <f t="shared" si="2"/>
        <v>550</v>
      </c>
      <c r="D51" s="30">
        <v>134</v>
      </c>
      <c r="E51" s="157">
        <v>170</v>
      </c>
      <c r="F51" s="255">
        <v>70</v>
      </c>
      <c r="G51" s="187">
        <v>176</v>
      </c>
      <c r="H51" s="157">
        <v>75</v>
      </c>
      <c r="I51" s="160">
        <v>80</v>
      </c>
      <c r="J51" s="157">
        <v>75</v>
      </c>
      <c r="K51" s="158">
        <v>68</v>
      </c>
      <c r="L51" s="158">
        <v>68</v>
      </c>
      <c r="M51" s="158">
        <v>68</v>
      </c>
      <c r="N51" s="7">
        <v>77</v>
      </c>
      <c r="O51" s="157"/>
      <c r="P51" s="157"/>
      <c r="Q51" s="180" t="s">
        <v>103</v>
      </c>
      <c r="R51" s="181">
        <v>85</v>
      </c>
      <c r="S51" s="178"/>
      <c r="T51" s="21"/>
    </row>
    <row r="52" spans="1:20" s="13" customFormat="1" ht="12">
      <c r="A52" s="5" t="s">
        <v>119</v>
      </c>
      <c r="B52" s="37" t="s">
        <v>59</v>
      </c>
      <c r="C52" s="6">
        <f>SUM(C53:C57)</f>
        <v>3117</v>
      </c>
      <c r="D52" s="6">
        <f>SUM(D53:D57)</f>
        <v>693</v>
      </c>
      <c r="E52" s="6">
        <f>SUM(E53:E57)</f>
        <v>940</v>
      </c>
      <c r="F52" s="256">
        <v>520</v>
      </c>
      <c r="G52" s="6">
        <f>SUM(G53:G57)</f>
        <v>964</v>
      </c>
      <c r="H52" s="157"/>
      <c r="I52" s="160"/>
      <c r="J52" s="157"/>
      <c r="K52" s="157"/>
      <c r="L52" s="157"/>
      <c r="M52" s="24"/>
      <c r="N52" s="24"/>
      <c r="O52" s="157"/>
      <c r="P52" s="157"/>
      <c r="Q52" s="182"/>
      <c r="R52" s="181"/>
      <c r="S52" s="157"/>
      <c r="T52" s="27"/>
    </row>
    <row r="53" spans="1:20" ht="12">
      <c r="A53" s="9">
        <v>40</v>
      </c>
      <c r="B53" s="36" t="s">
        <v>60</v>
      </c>
      <c r="C53" s="6">
        <f>SUM(D53:G53)</f>
        <v>640</v>
      </c>
      <c r="D53" s="30">
        <v>152</v>
      </c>
      <c r="E53" s="157">
        <v>220</v>
      </c>
      <c r="F53" s="255">
        <v>70</v>
      </c>
      <c r="G53" s="187">
        <v>198</v>
      </c>
      <c r="H53" s="157">
        <v>75</v>
      </c>
      <c r="I53" s="160">
        <v>80</v>
      </c>
      <c r="J53" s="157">
        <v>75</v>
      </c>
      <c r="K53" s="158">
        <v>68</v>
      </c>
      <c r="L53" s="158">
        <v>68</v>
      </c>
      <c r="M53" s="158">
        <v>68</v>
      </c>
      <c r="N53" s="7">
        <v>77</v>
      </c>
      <c r="O53" s="157"/>
      <c r="P53" s="157"/>
      <c r="Q53" s="180" t="s">
        <v>105</v>
      </c>
      <c r="R53" s="181">
        <v>85</v>
      </c>
      <c r="S53" s="258"/>
      <c r="T53" s="21"/>
    </row>
    <row r="54" spans="1:20" ht="12">
      <c r="A54" s="9">
        <v>41</v>
      </c>
      <c r="B54" s="36" t="s">
        <v>61</v>
      </c>
      <c r="C54" s="6">
        <f>SUM(D54:G54)</f>
        <v>513</v>
      </c>
      <c r="D54" s="30">
        <v>124</v>
      </c>
      <c r="E54" s="157">
        <v>130</v>
      </c>
      <c r="F54" s="255">
        <v>70</v>
      </c>
      <c r="G54" s="187">
        <v>189</v>
      </c>
      <c r="H54" s="157">
        <v>75</v>
      </c>
      <c r="I54" s="160">
        <v>80</v>
      </c>
      <c r="J54" s="157">
        <v>75</v>
      </c>
      <c r="K54" s="158">
        <v>68</v>
      </c>
      <c r="L54" s="158">
        <v>68</v>
      </c>
      <c r="M54" s="158">
        <v>68</v>
      </c>
      <c r="N54" s="7">
        <v>77</v>
      </c>
      <c r="O54" s="157"/>
      <c r="P54" s="157"/>
      <c r="Q54" s="180" t="s">
        <v>105</v>
      </c>
      <c r="R54" s="181">
        <v>85</v>
      </c>
      <c r="S54" s="258"/>
      <c r="T54" s="21"/>
    </row>
    <row r="55" spans="1:20" s="15" customFormat="1" ht="12">
      <c r="A55" s="9">
        <v>42</v>
      </c>
      <c r="B55" s="36" t="s">
        <v>3</v>
      </c>
      <c r="C55" s="6">
        <f>SUM(D55:G55)</f>
        <v>681</v>
      </c>
      <c r="D55" s="30">
        <v>167</v>
      </c>
      <c r="E55" s="157">
        <v>250</v>
      </c>
      <c r="F55" s="255">
        <v>70</v>
      </c>
      <c r="G55" s="187">
        <v>194</v>
      </c>
      <c r="H55" s="157">
        <v>75</v>
      </c>
      <c r="I55" s="160">
        <v>80</v>
      </c>
      <c r="J55" s="157">
        <v>75</v>
      </c>
      <c r="K55" s="158">
        <v>68</v>
      </c>
      <c r="L55" s="158">
        <v>68</v>
      </c>
      <c r="M55" s="158">
        <v>68</v>
      </c>
      <c r="N55" s="7">
        <v>77</v>
      </c>
      <c r="O55" s="157"/>
      <c r="P55" s="157"/>
      <c r="Q55" s="180" t="s">
        <v>105</v>
      </c>
      <c r="R55" s="181">
        <v>85</v>
      </c>
      <c r="S55" s="258"/>
      <c r="T55" s="29"/>
    </row>
    <row r="56" spans="1:20" s="15" customFormat="1" ht="12">
      <c r="A56" s="9">
        <v>43</v>
      </c>
      <c r="B56" s="36" t="s">
        <v>2</v>
      </c>
      <c r="C56" s="6">
        <f>SUM(D56:G56)</f>
        <v>503</v>
      </c>
      <c r="D56" s="30">
        <v>120</v>
      </c>
      <c r="E56" s="157">
        <v>150</v>
      </c>
      <c r="F56" s="255">
        <v>70</v>
      </c>
      <c r="G56" s="187">
        <v>163</v>
      </c>
      <c r="H56" s="157">
        <v>75</v>
      </c>
      <c r="I56" s="160">
        <v>80</v>
      </c>
      <c r="J56" s="157">
        <v>75</v>
      </c>
      <c r="K56" s="158">
        <v>68</v>
      </c>
      <c r="L56" s="158">
        <v>68</v>
      </c>
      <c r="M56" s="158">
        <v>68</v>
      </c>
      <c r="N56" s="7">
        <v>77</v>
      </c>
      <c r="O56" s="157"/>
      <c r="P56" s="157"/>
      <c r="Q56" s="180" t="s">
        <v>105</v>
      </c>
      <c r="R56" s="181">
        <v>85</v>
      </c>
      <c r="S56" s="258"/>
      <c r="T56" s="29"/>
    </row>
    <row r="57" spans="1:20" ht="12">
      <c r="A57" s="9">
        <v>44</v>
      </c>
      <c r="B57" s="38" t="s">
        <v>41</v>
      </c>
      <c r="C57" s="6">
        <f>SUM(D57:G57)</f>
        <v>780</v>
      </c>
      <c r="D57" s="30">
        <v>130</v>
      </c>
      <c r="E57" s="157">
        <v>190</v>
      </c>
      <c r="F57" s="255">
        <v>240</v>
      </c>
      <c r="G57" s="187">
        <v>220</v>
      </c>
      <c r="H57" s="157">
        <v>75</v>
      </c>
      <c r="I57" s="160">
        <v>80</v>
      </c>
      <c r="J57" s="157">
        <v>75</v>
      </c>
      <c r="K57" s="158">
        <v>68</v>
      </c>
      <c r="L57" s="158">
        <v>68</v>
      </c>
      <c r="M57" s="158">
        <v>68</v>
      </c>
      <c r="N57" s="7">
        <v>77</v>
      </c>
      <c r="O57" s="157"/>
      <c r="P57" s="157"/>
      <c r="Q57" s="180" t="s">
        <v>105</v>
      </c>
      <c r="R57" s="181">
        <v>85</v>
      </c>
      <c r="S57" s="258"/>
      <c r="T57" s="21"/>
    </row>
    <row r="58" spans="1:20" s="13" customFormat="1" ht="12">
      <c r="A58" s="5" t="s">
        <v>120</v>
      </c>
      <c r="B58" s="37" t="s">
        <v>62</v>
      </c>
      <c r="C58" s="6">
        <f>SUM(C59:C64)</f>
        <v>3937</v>
      </c>
      <c r="D58" s="6">
        <f>SUM(D59:D64)</f>
        <v>947</v>
      </c>
      <c r="E58" s="6">
        <f>SUM(E59:E64)</f>
        <v>1220</v>
      </c>
      <c r="F58" s="256">
        <v>590</v>
      </c>
      <c r="G58" s="6">
        <f>SUM(G59:G64)</f>
        <v>1180</v>
      </c>
      <c r="H58" s="157"/>
      <c r="I58" s="160"/>
      <c r="J58" s="157"/>
      <c r="K58" s="157"/>
      <c r="L58" s="157"/>
      <c r="M58" s="24"/>
      <c r="N58" s="24"/>
      <c r="O58" s="157"/>
      <c r="P58" s="157"/>
      <c r="Q58" s="182"/>
      <c r="R58" s="181"/>
      <c r="S58" s="157"/>
      <c r="T58" s="27"/>
    </row>
    <row r="59" spans="1:20" ht="12">
      <c r="A59" s="9">
        <v>45</v>
      </c>
      <c r="B59" s="38" t="s">
        <v>63</v>
      </c>
      <c r="C59" s="6">
        <f aca="true" t="shared" si="3" ref="C59:C64">SUM(D59:G59)</f>
        <v>1115</v>
      </c>
      <c r="D59" s="30">
        <v>272</v>
      </c>
      <c r="E59" s="157">
        <v>430</v>
      </c>
      <c r="F59" s="255">
        <v>70</v>
      </c>
      <c r="G59" s="187">
        <v>343</v>
      </c>
      <c r="H59" s="157">
        <v>75</v>
      </c>
      <c r="I59" s="160">
        <v>80</v>
      </c>
      <c r="J59" s="157">
        <v>75</v>
      </c>
      <c r="K59" s="158">
        <v>68</v>
      </c>
      <c r="L59" s="158">
        <v>68</v>
      </c>
      <c r="M59" s="158">
        <v>68</v>
      </c>
      <c r="N59" s="7">
        <v>77</v>
      </c>
      <c r="O59" s="157"/>
      <c r="P59" s="157"/>
      <c r="Q59" s="180" t="s">
        <v>193</v>
      </c>
      <c r="R59" s="181">
        <v>85</v>
      </c>
      <c r="S59" s="178"/>
      <c r="T59" s="21"/>
    </row>
    <row r="60" spans="1:20" ht="12">
      <c r="A60" s="9">
        <v>46</v>
      </c>
      <c r="B60" s="38" t="s">
        <v>46</v>
      </c>
      <c r="C60" s="6">
        <f t="shared" si="3"/>
        <v>769</v>
      </c>
      <c r="D60" s="30">
        <v>153</v>
      </c>
      <c r="E60" s="157">
        <v>200</v>
      </c>
      <c r="F60" s="255">
        <v>240</v>
      </c>
      <c r="G60" s="187">
        <v>176</v>
      </c>
      <c r="H60" s="157">
        <v>75</v>
      </c>
      <c r="I60" s="160">
        <v>80</v>
      </c>
      <c r="J60" s="157">
        <v>75</v>
      </c>
      <c r="K60" s="158">
        <v>68</v>
      </c>
      <c r="L60" s="158">
        <v>68</v>
      </c>
      <c r="M60" s="158">
        <v>68</v>
      </c>
      <c r="N60" s="7">
        <v>77</v>
      </c>
      <c r="O60" s="157"/>
      <c r="P60" s="157"/>
      <c r="Q60" s="180" t="s">
        <v>104</v>
      </c>
      <c r="R60" s="181">
        <v>85</v>
      </c>
      <c r="S60" s="178"/>
      <c r="T60" s="21"/>
    </row>
    <row r="61" spans="1:20" s="12" customFormat="1" ht="12">
      <c r="A61" s="9">
        <v>47</v>
      </c>
      <c r="B61" s="38" t="s">
        <v>44</v>
      </c>
      <c r="C61" s="6">
        <f t="shared" si="3"/>
        <v>505</v>
      </c>
      <c r="D61" s="30">
        <v>133</v>
      </c>
      <c r="E61" s="157">
        <v>130</v>
      </c>
      <c r="F61" s="255">
        <v>70</v>
      </c>
      <c r="G61" s="187">
        <v>172</v>
      </c>
      <c r="H61" s="157">
        <v>75</v>
      </c>
      <c r="I61" s="160">
        <v>80</v>
      </c>
      <c r="J61" s="157">
        <v>75</v>
      </c>
      <c r="K61" s="158">
        <v>68</v>
      </c>
      <c r="L61" s="158">
        <v>68</v>
      </c>
      <c r="M61" s="158">
        <v>68</v>
      </c>
      <c r="N61" s="7">
        <v>77</v>
      </c>
      <c r="O61" s="157"/>
      <c r="P61" s="157"/>
      <c r="Q61" s="180" t="s">
        <v>104</v>
      </c>
      <c r="R61" s="181">
        <v>85</v>
      </c>
      <c r="S61" s="178"/>
      <c r="T61" s="27"/>
    </row>
    <row r="62" spans="1:20" s="12" customFormat="1" ht="12">
      <c r="A62" s="9">
        <v>48</v>
      </c>
      <c r="B62" s="38" t="s">
        <v>43</v>
      </c>
      <c r="C62" s="6">
        <f t="shared" si="3"/>
        <v>540</v>
      </c>
      <c r="D62" s="30">
        <v>134</v>
      </c>
      <c r="E62" s="157">
        <v>160</v>
      </c>
      <c r="F62" s="255">
        <v>70</v>
      </c>
      <c r="G62" s="187">
        <v>176</v>
      </c>
      <c r="H62" s="157">
        <v>75</v>
      </c>
      <c r="I62" s="160">
        <v>80</v>
      </c>
      <c r="J62" s="157">
        <v>75</v>
      </c>
      <c r="K62" s="158">
        <v>68</v>
      </c>
      <c r="L62" s="158">
        <v>68</v>
      </c>
      <c r="M62" s="158">
        <v>68</v>
      </c>
      <c r="N62" s="7">
        <v>77</v>
      </c>
      <c r="O62" s="157"/>
      <c r="P62" s="157"/>
      <c r="Q62" s="180" t="s">
        <v>103</v>
      </c>
      <c r="R62" s="181">
        <v>85</v>
      </c>
      <c r="S62" s="178"/>
      <c r="T62" s="27"/>
    </row>
    <row r="63" spans="1:20" ht="12">
      <c r="A63" s="9">
        <v>49</v>
      </c>
      <c r="B63" s="36" t="s">
        <v>45</v>
      </c>
      <c r="C63" s="6">
        <f t="shared" si="3"/>
        <v>514</v>
      </c>
      <c r="D63" s="30">
        <v>131</v>
      </c>
      <c r="E63" s="157">
        <v>150</v>
      </c>
      <c r="F63" s="255">
        <v>70</v>
      </c>
      <c r="G63" s="187">
        <v>163</v>
      </c>
      <c r="H63" s="157">
        <v>75</v>
      </c>
      <c r="I63" s="160">
        <v>80</v>
      </c>
      <c r="J63" s="157">
        <v>75</v>
      </c>
      <c r="K63" s="158">
        <v>68</v>
      </c>
      <c r="L63" s="158">
        <v>68</v>
      </c>
      <c r="M63" s="158">
        <v>68</v>
      </c>
      <c r="N63" s="7">
        <v>77</v>
      </c>
      <c r="O63" s="157"/>
      <c r="P63" s="157"/>
      <c r="Q63" s="180" t="s">
        <v>105</v>
      </c>
      <c r="R63" s="181">
        <v>85</v>
      </c>
      <c r="S63" s="178"/>
      <c r="T63" s="21"/>
    </row>
    <row r="64" spans="1:20" ht="12">
      <c r="A64" s="9">
        <v>50</v>
      </c>
      <c r="B64" s="36" t="s">
        <v>64</v>
      </c>
      <c r="C64" s="6">
        <f t="shared" si="3"/>
        <v>494</v>
      </c>
      <c r="D64" s="30">
        <v>124</v>
      </c>
      <c r="E64" s="157">
        <v>150</v>
      </c>
      <c r="F64" s="255">
        <v>70</v>
      </c>
      <c r="G64" s="187">
        <v>150</v>
      </c>
      <c r="H64" s="157">
        <v>75</v>
      </c>
      <c r="I64" s="160">
        <v>80</v>
      </c>
      <c r="J64" s="157">
        <v>75</v>
      </c>
      <c r="K64" s="158">
        <v>68</v>
      </c>
      <c r="L64" s="158">
        <v>68</v>
      </c>
      <c r="M64" s="158">
        <v>68</v>
      </c>
      <c r="N64" s="7">
        <v>77</v>
      </c>
      <c r="O64" s="157"/>
      <c r="P64" s="157"/>
      <c r="Q64" s="180" t="s">
        <v>105</v>
      </c>
      <c r="R64" s="181">
        <v>85</v>
      </c>
      <c r="S64" s="178"/>
      <c r="T64" s="21"/>
    </row>
    <row r="65" spans="1:20" s="13" customFormat="1" ht="24">
      <c r="A65" s="5" t="s">
        <v>121</v>
      </c>
      <c r="B65" s="39" t="s">
        <v>65</v>
      </c>
      <c r="C65" s="6">
        <f>SUM(C66:C78)</f>
        <v>7352</v>
      </c>
      <c r="D65" s="6">
        <f>SUM(D66:D78)</f>
        <v>1753</v>
      </c>
      <c r="E65" s="6">
        <f>SUM(E66:E78)</f>
        <v>2200</v>
      </c>
      <c r="F65" s="256">
        <v>1250</v>
      </c>
      <c r="G65" s="6">
        <f>SUM(G66:G78)</f>
        <v>2149</v>
      </c>
      <c r="H65" s="157"/>
      <c r="I65" s="160"/>
      <c r="J65" s="157"/>
      <c r="K65" s="157"/>
      <c r="L65" s="157"/>
      <c r="M65" s="24"/>
      <c r="N65" s="24"/>
      <c r="O65" s="157"/>
      <c r="P65" s="157"/>
      <c r="Q65" s="182"/>
      <c r="R65" s="181"/>
      <c r="S65" s="257"/>
      <c r="T65" s="27"/>
    </row>
    <row r="66" spans="1:20" ht="12">
      <c r="A66" s="9">
        <v>51</v>
      </c>
      <c r="B66" s="36" t="s">
        <v>4</v>
      </c>
      <c r="C66" s="6">
        <f aca="true" t="shared" si="4" ref="C66:C78">SUM(D66:G66)</f>
        <v>612</v>
      </c>
      <c r="D66" s="30">
        <v>150</v>
      </c>
      <c r="E66" s="157">
        <v>220</v>
      </c>
      <c r="F66" s="255">
        <v>70</v>
      </c>
      <c r="G66" s="187">
        <v>172</v>
      </c>
      <c r="H66" s="157">
        <v>75</v>
      </c>
      <c r="I66" s="160">
        <v>80</v>
      </c>
      <c r="J66" s="157">
        <v>75</v>
      </c>
      <c r="K66" s="158">
        <v>68</v>
      </c>
      <c r="L66" s="158">
        <v>68</v>
      </c>
      <c r="M66" s="158">
        <v>68</v>
      </c>
      <c r="N66" s="7">
        <v>77</v>
      </c>
      <c r="O66" s="157"/>
      <c r="P66" s="157"/>
      <c r="Q66" s="180" t="s">
        <v>105</v>
      </c>
      <c r="R66" s="181">
        <v>85</v>
      </c>
      <c r="S66" s="178"/>
      <c r="T66" s="21"/>
    </row>
    <row r="67" spans="1:20" ht="12">
      <c r="A67" s="9">
        <v>52</v>
      </c>
      <c r="B67" s="36" t="s">
        <v>48</v>
      </c>
      <c r="C67" s="6">
        <f t="shared" si="4"/>
        <v>579</v>
      </c>
      <c r="D67" s="30">
        <v>142</v>
      </c>
      <c r="E67" s="157">
        <v>200</v>
      </c>
      <c r="F67" s="255">
        <v>70</v>
      </c>
      <c r="G67" s="187">
        <v>167</v>
      </c>
      <c r="H67" s="157">
        <v>75</v>
      </c>
      <c r="I67" s="160">
        <v>80</v>
      </c>
      <c r="J67" s="157">
        <v>75</v>
      </c>
      <c r="K67" s="158">
        <v>68</v>
      </c>
      <c r="L67" s="158">
        <v>68</v>
      </c>
      <c r="M67" s="158">
        <v>68</v>
      </c>
      <c r="N67" s="7">
        <v>77</v>
      </c>
      <c r="O67" s="157"/>
      <c r="P67" s="157"/>
      <c r="Q67" s="180" t="s">
        <v>192</v>
      </c>
      <c r="R67" s="181">
        <v>85</v>
      </c>
      <c r="S67" s="178"/>
      <c r="T67" s="21"/>
    </row>
    <row r="68" spans="1:20" ht="12">
      <c r="A68" s="9">
        <v>53</v>
      </c>
      <c r="B68" s="36" t="s">
        <v>49</v>
      </c>
      <c r="C68" s="6">
        <f t="shared" si="4"/>
        <v>546</v>
      </c>
      <c r="D68" s="30">
        <v>138</v>
      </c>
      <c r="E68" s="157">
        <v>180</v>
      </c>
      <c r="F68" s="255">
        <v>70</v>
      </c>
      <c r="G68" s="187">
        <v>158</v>
      </c>
      <c r="H68" s="157">
        <v>75</v>
      </c>
      <c r="I68" s="160">
        <v>80</v>
      </c>
      <c r="J68" s="157">
        <v>75</v>
      </c>
      <c r="K68" s="158">
        <v>68</v>
      </c>
      <c r="L68" s="158">
        <v>68</v>
      </c>
      <c r="M68" s="158">
        <v>68</v>
      </c>
      <c r="N68" s="7">
        <v>77</v>
      </c>
      <c r="O68" s="157"/>
      <c r="P68" s="157"/>
      <c r="Q68" s="180" t="s">
        <v>192</v>
      </c>
      <c r="R68" s="181">
        <v>85</v>
      </c>
      <c r="S68" s="178"/>
      <c r="T68" s="21"/>
    </row>
    <row r="69" spans="1:20" ht="12">
      <c r="A69" s="9">
        <v>54</v>
      </c>
      <c r="B69" s="36" t="s">
        <v>50</v>
      </c>
      <c r="C69" s="6">
        <f t="shared" si="4"/>
        <v>508</v>
      </c>
      <c r="D69" s="30">
        <v>130</v>
      </c>
      <c r="E69" s="157">
        <v>150</v>
      </c>
      <c r="F69" s="255">
        <v>70</v>
      </c>
      <c r="G69" s="187">
        <v>158</v>
      </c>
      <c r="H69" s="157">
        <v>75</v>
      </c>
      <c r="I69" s="160">
        <v>80</v>
      </c>
      <c r="J69" s="157">
        <v>75</v>
      </c>
      <c r="K69" s="158">
        <v>68</v>
      </c>
      <c r="L69" s="158">
        <v>68</v>
      </c>
      <c r="M69" s="158">
        <v>68</v>
      </c>
      <c r="N69" s="7">
        <v>77</v>
      </c>
      <c r="O69" s="157"/>
      <c r="P69" s="157"/>
      <c r="Q69" s="180" t="s">
        <v>192</v>
      </c>
      <c r="R69" s="181">
        <v>85</v>
      </c>
      <c r="S69" s="178"/>
      <c r="T69" s="21"/>
    </row>
    <row r="70" spans="1:20" ht="12">
      <c r="A70" s="9">
        <v>55</v>
      </c>
      <c r="B70" s="36" t="s">
        <v>66</v>
      </c>
      <c r="C70" s="6">
        <f t="shared" si="4"/>
        <v>509</v>
      </c>
      <c r="D70" s="30">
        <v>131</v>
      </c>
      <c r="E70" s="157">
        <v>150</v>
      </c>
      <c r="F70" s="255">
        <v>70</v>
      </c>
      <c r="G70" s="187">
        <v>158</v>
      </c>
      <c r="H70" s="157">
        <v>75</v>
      </c>
      <c r="I70" s="160">
        <v>80</v>
      </c>
      <c r="J70" s="157">
        <v>75</v>
      </c>
      <c r="K70" s="158">
        <v>68</v>
      </c>
      <c r="L70" s="158">
        <v>68</v>
      </c>
      <c r="M70" s="158">
        <v>68</v>
      </c>
      <c r="N70" s="7">
        <v>77</v>
      </c>
      <c r="O70" s="157"/>
      <c r="P70" s="157"/>
      <c r="Q70" s="180" t="s">
        <v>192</v>
      </c>
      <c r="R70" s="181">
        <v>85</v>
      </c>
      <c r="S70" s="178"/>
      <c r="T70" s="21"/>
    </row>
    <row r="71" spans="1:20" s="12" customFormat="1" ht="12">
      <c r="A71" s="9">
        <v>56</v>
      </c>
      <c r="B71" s="38" t="s">
        <v>67</v>
      </c>
      <c r="C71" s="6">
        <f t="shared" si="4"/>
        <v>704</v>
      </c>
      <c r="D71" s="30">
        <v>128</v>
      </c>
      <c r="E71" s="157">
        <v>160</v>
      </c>
      <c r="F71" s="255">
        <v>240</v>
      </c>
      <c r="G71" s="187">
        <v>176</v>
      </c>
      <c r="H71" s="157">
        <v>75</v>
      </c>
      <c r="I71" s="160">
        <v>80</v>
      </c>
      <c r="J71" s="157">
        <v>75</v>
      </c>
      <c r="K71" s="158">
        <v>68</v>
      </c>
      <c r="L71" s="158">
        <v>68</v>
      </c>
      <c r="M71" s="158">
        <v>68</v>
      </c>
      <c r="N71" s="7">
        <v>77</v>
      </c>
      <c r="O71" s="157"/>
      <c r="P71" s="157"/>
      <c r="Q71" s="180" t="s">
        <v>105</v>
      </c>
      <c r="R71" s="181">
        <v>85</v>
      </c>
      <c r="S71" s="178"/>
      <c r="T71" s="27"/>
    </row>
    <row r="72" spans="1:20" s="12" customFormat="1" ht="12">
      <c r="A72" s="9">
        <v>57</v>
      </c>
      <c r="B72" s="36" t="s">
        <v>68</v>
      </c>
      <c r="C72" s="6">
        <f t="shared" si="4"/>
        <v>502</v>
      </c>
      <c r="D72" s="30">
        <v>124</v>
      </c>
      <c r="E72" s="157">
        <v>150</v>
      </c>
      <c r="F72" s="255">
        <v>70</v>
      </c>
      <c r="G72" s="187">
        <v>158</v>
      </c>
      <c r="H72" s="157">
        <v>75</v>
      </c>
      <c r="I72" s="160">
        <v>80</v>
      </c>
      <c r="J72" s="157">
        <v>75</v>
      </c>
      <c r="K72" s="158">
        <v>68</v>
      </c>
      <c r="L72" s="158">
        <v>68</v>
      </c>
      <c r="M72" s="158">
        <v>68</v>
      </c>
      <c r="N72" s="7">
        <v>77</v>
      </c>
      <c r="O72" s="157"/>
      <c r="P72" s="157"/>
      <c r="Q72" s="180" t="s">
        <v>192</v>
      </c>
      <c r="R72" s="181">
        <v>85</v>
      </c>
      <c r="S72" s="178"/>
      <c r="T72" s="27"/>
    </row>
    <row r="73" spans="1:20" ht="12">
      <c r="A73" s="9">
        <v>58</v>
      </c>
      <c r="B73" s="36" t="s">
        <v>69</v>
      </c>
      <c r="C73" s="6">
        <f t="shared" si="4"/>
        <v>523</v>
      </c>
      <c r="D73" s="30">
        <v>135</v>
      </c>
      <c r="E73" s="157">
        <v>160</v>
      </c>
      <c r="F73" s="255">
        <v>70</v>
      </c>
      <c r="G73" s="187">
        <v>158</v>
      </c>
      <c r="H73" s="157">
        <v>75</v>
      </c>
      <c r="I73" s="160">
        <v>80</v>
      </c>
      <c r="J73" s="157">
        <v>75</v>
      </c>
      <c r="K73" s="158">
        <v>68</v>
      </c>
      <c r="L73" s="158">
        <v>68</v>
      </c>
      <c r="M73" s="158">
        <v>68</v>
      </c>
      <c r="N73" s="7">
        <v>77</v>
      </c>
      <c r="O73" s="157"/>
      <c r="P73" s="157"/>
      <c r="Q73" s="180" t="s">
        <v>192</v>
      </c>
      <c r="R73" s="181">
        <v>85</v>
      </c>
      <c r="S73" s="178"/>
      <c r="T73" s="21"/>
    </row>
    <row r="74" spans="1:20" ht="12">
      <c r="A74" s="9">
        <v>59</v>
      </c>
      <c r="B74" s="36" t="s">
        <v>5</v>
      </c>
      <c r="C74" s="6">
        <f t="shared" si="4"/>
        <v>735</v>
      </c>
      <c r="D74" s="30">
        <v>139</v>
      </c>
      <c r="E74" s="157">
        <v>180</v>
      </c>
      <c r="F74" s="255">
        <v>240</v>
      </c>
      <c r="G74" s="187">
        <v>176</v>
      </c>
      <c r="H74" s="157">
        <v>75</v>
      </c>
      <c r="I74" s="160">
        <v>80</v>
      </c>
      <c r="J74" s="157">
        <v>75</v>
      </c>
      <c r="K74" s="158">
        <v>68</v>
      </c>
      <c r="L74" s="158">
        <v>68</v>
      </c>
      <c r="M74" s="158">
        <v>68</v>
      </c>
      <c r="N74" s="7">
        <v>77</v>
      </c>
      <c r="O74" s="157"/>
      <c r="P74" s="157"/>
      <c r="Q74" s="180" t="s">
        <v>192</v>
      </c>
      <c r="R74" s="181">
        <v>85</v>
      </c>
      <c r="S74" s="178"/>
      <c r="T74" s="21"/>
    </row>
    <row r="75" spans="1:20" ht="12">
      <c r="A75" s="9">
        <v>60</v>
      </c>
      <c r="B75" s="38" t="s">
        <v>47</v>
      </c>
      <c r="C75" s="6">
        <f t="shared" si="4"/>
        <v>565</v>
      </c>
      <c r="D75" s="30">
        <v>139</v>
      </c>
      <c r="E75" s="157">
        <v>180</v>
      </c>
      <c r="F75" s="255">
        <v>70</v>
      </c>
      <c r="G75" s="187">
        <v>176</v>
      </c>
      <c r="H75" s="157">
        <v>75</v>
      </c>
      <c r="I75" s="160">
        <v>80</v>
      </c>
      <c r="J75" s="157">
        <v>75</v>
      </c>
      <c r="K75" s="158">
        <v>68</v>
      </c>
      <c r="L75" s="158">
        <v>68</v>
      </c>
      <c r="M75" s="158">
        <v>68</v>
      </c>
      <c r="N75" s="7">
        <v>77</v>
      </c>
      <c r="O75" s="157"/>
      <c r="P75" s="157"/>
      <c r="Q75" s="180" t="s">
        <v>192</v>
      </c>
      <c r="R75" s="181">
        <v>85</v>
      </c>
      <c r="S75" s="178"/>
      <c r="T75" s="21"/>
    </row>
    <row r="76" spans="1:20" ht="12">
      <c r="A76" s="9">
        <v>61</v>
      </c>
      <c r="B76" s="36" t="s">
        <v>70</v>
      </c>
      <c r="C76" s="6">
        <f t="shared" si="4"/>
        <v>591</v>
      </c>
      <c r="D76" s="30">
        <v>145</v>
      </c>
      <c r="E76" s="157">
        <v>200</v>
      </c>
      <c r="F76" s="255">
        <v>70</v>
      </c>
      <c r="G76" s="187">
        <v>176</v>
      </c>
      <c r="H76" s="157">
        <v>75</v>
      </c>
      <c r="I76" s="160">
        <v>80</v>
      </c>
      <c r="J76" s="157">
        <v>75</v>
      </c>
      <c r="K76" s="158">
        <v>68</v>
      </c>
      <c r="L76" s="158">
        <v>68</v>
      </c>
      <c r="M76" s="158">
        <v>68</v>
      </c>
      <c r="N76" s="7">
        <v>77</v>
      </c>
      <c r="O76" s="157"/>
      <c r="P76" s="157"/>
      <c r="Q76" s="180" t="s">
        <v>192</v>
      </c>
      <c r="R76" s="181">
        <v>85</v>
      </c>
      <c r="S76" s="178"/>
      <c r="T76" s="21"/>
    </row>
    <row r="77" spans="1:20" ht="12">
      <c r="A77" s="9">
        <v>62</v>
      </c>
      <c r="B77" s="36" t="s">
        <v>71</v>
      </c>
      <c r="C77" s="6">
        <f t="shared" si="4"/>
        <v>469</v>
      </c>
      <c r="D77" s="30">
        <v>121</v>
      </c>
      <c r="E77" s="157">
        <v>120</v>
      </c>
      <c r="F77" s="255">
        <v>70</v>
      </c>
      <c r="G77" s="187">
        <v>158</v>
      </c>
      <c r="H77" s="157">
        <v>75</v>
      </c>
      <c r="I77" s="160">
        <v>80</v>
      </c>
      <c r="J77" s="157">
        <v>75</v>
      </c>
      <c r="K77" s="158">
        <v>68</v>
      </c>
      <c r="L77" s="158">
        <v>68</v>
      </c>
      <c r="M77" s="158">
        <v>68</v>
      </c>
      <c r="N77" s="7">
        <v>77</v>
      </c>
      <c r="O77" s="157"/>
      <c r="P77" s="157"/>
      <c r="Q77" s="180" t="s">
        <v>192</v>
      </c>
      <c r="R77" s="181">
        <v>85</v>
      </c>
      <c r="S77" s="178"/>
      <c r="T77" s="21"/>
    </row>
    <row r="78" spans="1:20" ht="12">
      <c r="A78" s="9">
        <v>63</v>
      </c>
      <c r="B78" s="38" t="s">
        <v>72</v>
      </c>
      <c r="C78" s="6">
        <f t="shared" si="4"/>
        <v>509</v>
      </c>
      <c r="D78" s="30">
        <v>131</v>
      </c>
      <c r="E78" s="157">
        <v>150</v>
      </c>
      <c r="F78" s="255">
        <v>70</v>
      </c>
      <c r="G78" s="187">
        <v>158</v>
      </c>
      <c r="H78" s="157">
        <v>75</v>
      </c>
      <c r="I78" s="160">
        <v>80</v>
      </c>
      <c r="J78" s="157">
        <v>75</v>
      </c>
      <c r="K78" s="158">
        <v>68</v>
      </c>
      <c r="L78" s="158">
        <v>68</v>
      </c>
      <c r="M78" s="158">
        <v>68</v>
      </c>
      <c r="N78" s="7">
        <v>77</v>
      </c>
      <c r="O78" s="157"/>
      <c r="P78" s="157"/>
      <c r="Q78" s="180" t="s">
        <v>192</v>
      </c>
      <c r="R78" s="181">
        <v>85</v>
      </c>
      <c r="S78" s="178"/>
      <c r="T78" s="21"/>
    </row>
    <row r="79" spans="1:20" ht="12">
      <c r="A79" s="5" t="s">
        <v>122</v>
      </c>
      <c r="B79" s="37" t="s">
        <v>73</v>
      </c>
      <c r="C79" s="6">
        <f>SUM(C80:C108)</f>
        <v>35219</v>
      </c>
      <c r="D79" s="6">
        <f>SUM(D80:D108)</f>
        <v>8220</v>
      </c>
      <c r="E79" s="6">
        <f>SUM(E80:E108)</f>
        <v>12000</v>
      </c>
      <c r="F79" s="259">
        <v>7750</v>
      </c>
      <c r="G79" s="6">
        <f>SUM(G80:G108)</f>
        <v>7249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21"/>
    </row>
    <row r="80" spans="1:20" ht="12">
      <c r="A80" s="9">
        <v>1</v>
      </c>
      <c r="B80" s="40" t="s">
        <v>74</v>
      </c>
      <c r="C80" s="6">
        <f aca="true" t="shared" si="5" ref="C80:C108">SUM(D80:G80)</f>
        <v>0</v>
      </c>
      <c r="D80" s="40"/>
      <c r="E80" s="40"/>
      <c r="F80" s="260"/>
      <c r="G80" s="4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21"/>
    </row>
    <row r="81" spans="1:20" ht="24">
      <c r="A81" s="9">
        <v>2</v>
      </c>
      <c r="B81" s="40" t="s">
        <v>75</v>
      </c>
      <c r="C81" s="6">
        <f t="shared" si="5"/>
        <v>0</v>
      </c>
      <c r="D81" s="40"/>
      <c r="E81" s="40"/>
      <c r="F81" s="260"/>
      <c r="G81" s="4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1"/>
    </row>
    <row r="82" spans="1:20" ht="12">
      <c r="A82" s="9">
        <v>3</v>
      </c>
      <c r="B82" s="40" t="s">
        <v>76</v>
      </c>
      <c r="C82" s="6">
        <f t="shared" si="5"/>
        <v>0</v>
      </c>
      <c r="D82" s="40"/>
      <c r="E82" s="40"/>
      <c r="F82" s="260"/>
      <c r="G82" s="4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1"/>
    </row>
    <row r="83" spans="1:20" ht="12">
      <c r="A83" s="9">
        <v>4</v>
      </c>
      <c r="B83" s="40" t="s">
        <v>77</v>
      </c>
      <c r="C83" s="6">
        <f t="shared" si="5"/>
        <v>0</v>
      </c>
      <c r="D83" s="40"/>
      <c r="E83" s="40"/>
      <c r="F83" s="260"/>
      <c r="G83" s="4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21"/>
    </row>
    <row r="84" spans="1:20" ht="12">
      <c r="A84" s="9">
        <v>5</v>
      </c>
      <c r="B84" s="40" t="s">
        <v>78</v>
      </c>
      <c r="C84" s="6">
        <f t="shared" si="5"/>
        <v>0</v>
      </c>
      <c r="D84" s="40"/>
      <c r="E84" s="40"/>
      <c r="F84" s="260"/>
      <c r="G84" s="4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1"/>
    </row>
    <row r="85" spans="1:20" ht="12">
      <c r="A85" s="9">
        <v>6</v>
      </c>
      <c r="B85" s="40" t="s">
        <v>79</v>
      </c>
      <c r="C85" s="6">
        <f t="shared" si="5"/>
        <v>0</v>
      </c>
      <c r="D85" s="40"/>
      <c r="E85" s="40"/>
      <c r="F85" s="260"/>
      <c r="G85" s="4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1"/>
    </row>
    <row r="86" spans="1:20" ht="12">
      <c r="A86" s="5">
        <v>7</v>
      </c>
      <c r="B86" s="41" t="s">
        <v>126</v>
      </c>
      <c r="C86" s="6">
        <f t="shared" si="5"/>
        <v>0</v>
      </c>
      <c r="D86" s="41"/>
      <c r="E86" s="41"/>
      <c r="F86" s="260"/>
      <c r="G86" s="4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1"/>
    </row>
    <row r="87" spans="1:20" ht="24">
      <c r="A87" s="9">
        <v>8</v>
      </c>
      <c r="B87" s="40" t="s">
        <v>80</v>
      </c>
      <c r="C87" s="6">
        <f t="shared" si="5"/>
        <v>0</v>
      </c>
      <c r="D87" s="40"/>
      <c r="E87" s="40"/>
      <c r="F87" s="260"/>
      <c r="G87" s="4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1"/>
    </row>
    <row r="88" spans="1:20" ht="12">
      <c r="A88" s="9">
        <v>9</v>
      </c>
      <c r="B88" s="40" t="s">
        <v>81</v>
      </c>
      <c r="C88" s="6">
        <f t="shared" si="5"/>
        <v>0</v>
      </c>
      <c r="D88" s="40"/>
      <c r="E88" s="40"/>
      <c r="F88" s="260"/>
      <c r="G88" s="4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1"/>
    </row>
    <row r="89" spans="1:20" ht="12">
      <c r="A89" s="9">
        <v>10</v>
      </c>
      <c r="B89" s="40" t="s">
        <v>82</v>
      </c>
      <c r="C89" s="6">
        <f t="shared" si="5"/>
        <v>0</v>
      </c>
      <c r="D89" s="40"/>
      <c r="E89" s="40"/>
      <c r="F89" s="260"/>
      <c r="G89" s="4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21"/>
    </row>
    <row r="90" spans="1:20" ht="24">
      <c r="A90" s="9">
        <v>11</v>
      </c>
      <c r="B90" s="41" t="s">
        <v>83</v>
      </c>
      <c r="C90" s="6">
        <f t="shared" si="5"/>
        <v>0</v>
      </c>
      <c r="D90" s="41"/>
      <c r="E90" s="41"/>
      <c r="F90" s="260"/>
      <c r="G90" s="41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21"/>
    </row>
    <row r="91" spans="1:20" ht="12">
      <c r="A91" s="9">
        <v>12</v>
      </c>
      <c r="B91" s="42" t="s">
        <v>84</v>
      </c>
      <c r="C91" s="6">
        <f t="shared" si="5"/>
        <v>0</v>
      </c>
      <c r="D91" s="42"/>
      <c r="E91" s="42"/>
      <c r="F91" s="260"/>
      <c r="G91" s="42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1"/>
    </row>
    <row r="92" spans="1:20" ht="24">
      <c r="A92" s="5">
        <v>13</v>
      </c>
      <c r="B92" s="41" t="s">
        <v>85</v>
      </c>
      <c r="C92" s="6">
        <f t="shared" si="5"/>
        <v>4000</v>
      </c>
      <c r="D92" s="41">
        <v>1500</v>
      </c>
      <c r="E92" s="41">
        <v>1000</v>
      </c>
      <c r="F92" s="261">
        <v>1500</v>
      </c>
      <c r="G92" s="41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1"/>
    </row>
    <row r="93" spans="1:20" ht="12">
      <c r="A93" s="9">
        <v>14</v>
      </c>
      <c r="B93" s="40" t="s">
        <v>86</v>
      </c>
      <c r="C93" s="6">
        <f t="shared" si="5"/>
        <v>0</v>
      </c>
      <c r="D93" s="40"/>
      <c r="E93" s="40"/>
      <c r="F93" s="260"/>
      <c r="G93" s="4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21"/>
    </row>
    <row r="94" spans="1:20" ht="12">
      <c r="A94" s="9">
        <v>15</v>
      </c>
      <c r="B94" s="40" t="s">
        <v>87</v>
      </c>
      <c r="C94" s="6">
        <f t="shared" si="5"/>
        <v>0</v>
      </c>
      <c r="D94" s="40"/>
      <c r="E94" s="40"/>
      <c r="F94" s="260"/>
      <c r="G94" s="4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21"/>
    </row>
    <row r="95" spans="1:20" ht="12">
      <c r="A95" s="5">
        <v>16</v>
      </c>
      <c r="B95" s="41" t="s">
        <v>88</v>
      </c>
      <c r="C95" s="6">
        <f t="shared" si="5"/>
        <v>31219</v>
      </c>
      <c r="D95" s="41">
        <f>18300-D92-D9</f>
        <v>6720</v>
      </c>
      <c r="E95" s="41">
        <v>11000</v>
      </c>
      <c r="F95" s="261">
        <v>6250</v>
      </c>
      <c r="G95" s="41">
        <f>7409-160</f>
        <v>7249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21"/>
    </row>
    <row r="96" spans="1:20" ht="24">
      <c r="A96" s="9">
        <v>17</v>
      </c>
      <c r="B96" s="41" t="s">
        <v>89</v>
      </c>
      <c r="C96" s="6">
        <f t="shared" si="5"/>
        <v>0</v>
      </c>
      <c r="D96" s="41"/>
      <c r="E96" s="41"/>
      <c r="F96" s="41"/>
      <c r="G96" s="4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21"/>
    </row>
    <row r="97" spans="1:20" ht="24">
      <c r="A97" s="9">
        <v>18</v>
      </c>
      <c r="B97" s="40" t="s">
        <v>90</v>
      </c>
      <c r="C97" s="6">
        <f t="shared" si="5"/>
        <v>0</v>
      </c>
      <c r="D97" s="40"/>
      <c r="E97" s="40"/>
      <c r="F97" s="40"/>
      <c r="G97" s="4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21"/>
    </row>
    <row r="98" spans="1:20" ht="12" customHeight="1">
      <c r="A98" s="9">
        <v>19</v>
      </c>
      <c r="B98" s="40" t="s">
        <v>91</v>
      </c>
      <c r="C98" s="6">
        <f t="shared" si="5"/>
        <v>0</v>
      </c>
      <c r="D98" s="40"/>
      <c r="E98" s="40"/>
      <c r="F98" s="40"/>
      <c r="G98" s="4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21"/>
    </row>
    <row r="99" spans="1:20" ht="24">
      <c r="A99" s="9">
        <v>20</v>
      </c>
      <c r="B99" s="40" t="s">
        <v>92</v>
      </c>
      <c r="C99" s="6">
        <f t="shared" si="5"/>
        <v>0</v>
      </c>
      <c r="D99" s="40"/>
      <c r="E99" s="40"/>
      <c r="F99" s="40"/>
      <c r="G99" s="4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21"/>
    </row>
    <row r="100" spans="1:20" ht="12">
      <c r="A100" s="9">
        <v>21</v>
      </c>
      <c r="B100" s="40" t="s">
        <v>93</v>
      </c>
      <c r="C100" s="6">
        <f t="shared" si="5"/>
        <v>0</v>
      </c>
      <c r="D100" s="40"/>
      <c r="E100" s="40"/>
      <c r="F100" s="40"/>
      <c r="G100" s="4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21"/>
    </row>
    <row r="101" spans="1:20" ht="24">
      <c r="A101" s="9">
        <v>22</v>
      </c>
      <c r="B101" s="40" t="s">
        <v>94</v>
      </c>
      <c r="C101" s="6">
        <f t="shared" si="5"/>
        <v>0</v>
      </c>
      <c r="D101" s="40"/>
      <c r="E101" s="40"/>
      <c r="F101" s="40"/>
      <c r="G101" s="4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21"/>
    </row>
    <row r="102" spans="1:20" ht="12">
      <c r="A102" s="9">
        <v>23</v>
      </c>
      <c r="B102" s="40" t="s">
        <v>95</v>
      </c>
      <c r="C102" s="6">
        <f t="shared" si="5"/>
        <v>0</v>
      </c>
      <c r="D102" s="40"/>
      <c r="E102" s="40"/>
      <c r="F102" s="40"/>
      <c r="G102" s="4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21"/>
    </row>
    <row r="103" spans="1:20" ht="24">
      <c r="A103" s="9">
        <v>24</v>
      </c>
      <c r="B103" s="40" t="s">
        <v>96</v>
      </c>
      <c r="C103" s="6">
        <f t="shared" si="5"/>
        <v>0</v>
      </c>
      <c r="D103" s="40"/>
      <c r="E103" s="40"/>
      <c r="F103" s="40"/>
      <c r="G103" s="4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21"/>
    </row>
    <row r="104" spans="1:20" ht="36">
      <c r="A104" s="9">
        <v>25</v>
      </c>
      <c r="B104" s="40" t="s">
        <v>97</v>
      </c>
      <c r="C104" s="6">
        <f t="shared" si="5"/>
        <v>0</v>
      </c>
      <c r="D104" s="40"/>
      <c r="E104" s="40"/>
      <c r="F104" s="40"/>
      <c r="G104" s="4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21"/>
    </row>
    <row r="105" spans="1:20" ht="24">
      <c r="A105" s="9">
        <v>26</v>
      </c>
      <c r="B105" s="42" t="s">
        <v>98</v>
      </c>
      <c r="C105" s="6">
        <f t="shared" si="5"/>
        <v>0</v>
      </c>
      <c r="D105" s="42"/>
      <c r="E105" s="42"/>
      <c r="F105" s="42"/>
      <c r="G105" s="4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1"/>
    </row>
    <row r="106" spans="1:20" ht="36">
      <c r="A106" s="9">
        <v>27</v>
      </c>
      <c r="B106" s="40" t="s">
        <v>99</v>
      </c>
      <c r="C106" s="6">
        <f t="shared" si="5"/>
        <v>0</v>
      </c>
      <c r="D106" s="40"/>
      <c r="E106" s="40"/>
      <c r="F106" s="40"/>
      <c r="G106" s="4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21"/>
    </row>
    <row r="107" spans="1:20" ht="24">
      <c r="A107" s="9">
        <v>28</v>
      </c>
      <c r="B107" s="40" t="s">
        <v>127</v>
      </c>
      <c r="C107" s="6">
        <f t="shared" si="5"/>
        <v>0</v>
      </c>
      <c r="D107" s="40"/>
      <c r="E107" s="40"/>
      <c r="F107" s="40"/>
      <c r="G107" s="4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21"/>
    </row>
    <row r="108" spans="1:20" ht="12">
      <c r="A108" s="9">
        <v>29</v>
      </c>
      <c r="B108" s="42" t="s">
        <v>100</v>
      </c>
      <c r="C108" s="6">
        <f t="shared" si="5"/>
        <v>0</v>
      </c>
      <c r="D108" s="42"/>
      <c r="E108" s="42"/>
      <c r="F108" s="42"/>
      <c r="G108" s="42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1"/>
    </row>
  </sheetData>
  <sheetProtection/>
  <mergeCells count="10">
    <mergeCell ref="C6:G6"/>
    <mergeCell ref="A5:S5"/>
    <mergeCell ref="A1:B1"/>
    <mergeCell ref="C1:S1"/>
    <mergeCell ref="C2:S2"/>
    <mergeCell ref="C3:S3"/>
    <mergeCell ref="H6:S6"/>
    <mergeCell ref="A6:A7"/>
    <mergeCell ref="G4:O4"/>
    <mergeCell ref="B6:B7"/>
  </mergeCells>
  <printOptions/>
  <pageMargins left="0.25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4.7109375" style="155" bestFit="1" customWidth="1"/>
    <col min="2" max="2" width="24.421875" style="137" customWidth="1"/>
    <col min="3" max="3" width="16.7109375" style="137" customWidth="1"/>
    <col min="4" max="4" width="14.00390625" style="137" customWidth="1"/>
    <col min="5" max="5" width="11.28125" style="137" customWidth="1"/>
    <col min="6" max="6" width="11.7109375" style="137" customWidth="1"/>
    <col min="7" max="7" width="9.8515625" style="137" customWidth="1"/>
    <col min="8" max="16384" width="9.140625" style="137" customWidth="1"/>
  </cols>
  <sheetData>
    <row r="1" spans="1:7" ht="16.5">
      <c r="A1" s="133"/>
      <c r="B1" s="134" t="s">
        <v>142</v>
      </c>
      <c r="C1" s="271" t="s">
        <v>214</v>
      </c>
      <c r="D1" s="271"/>
      <c r="E1" s="271"/>
      <c r="F1" s="135"/>
      <c r="G1" s="136"/>
    </row>
    <row r="2" spans="1:7" ht="17.25" customHeight="1">
      <c r="A2" s="272" t="s">
        <v>143</v>
      </c>
      <c r="B2" s="272"/>
      <c r="C2" s="272"/>
      <c r="D2" s="272"/>
      <c r="E2" s="272"/>
      <c r="F2" s="272"/>
      <c r="G2" s="272"/>
    </row>
    <row r="3" spans="1:7" ht="17.25" customHeight="1">
      <c r="A3" s="271" t="s">
        <v>180</v>
      </c>
      <c r="B3" s="271"/>
      <c r="C3" s="271"/>
      <c r="D3" s="271"/>
      <c r="E3" s="271"/>
      <c r="F3" s="271"/>
      <c r="G3" s="271"/>
    </row>
    <row r="4" spans="1:7" ht="24" customHeight="1">
      <c r="A4" s="273" t="s">
        <v>181</v>
      </c>
      <c r="B4" s="273"/>
      <c r="C4" s="273"/>
      <c r="D4" s="273"/>
      <c r="E4" s="273"/>
      <c r="F4" s="273"/>
      <c r="G4" s="273"/>
    </row>
    <row r="5" spans="1:7" ht="15.75" customHeight="1">
      <c r="A5" s="138"/>
      <c r="B5" s="139"/>
      <c r="C5" s="139"/>
      <c r="D5" s="139"/>
      <c r="E5" s="139"/>
      <c r="F5" s="139"/>
      <c r="G5" s="139"/>
    </row>
    <row r="6" spans="1:7" ht="47.25">
      <c r="A6" s="140" t="s">
        <v>0</v>
      </c>
      <c r="B6" s="140" t="s">
        <v>182</v>
      </c>
      <c r="C6" s="141" t="s">
        <v>183</v>
      </c>
      <c r="D6" s="141" t="s">
        <v>184</v>
      </c>
      <c r="E6" s="141" t="s">
        <v>185</v>
      </c>
      <c r="F6" s="142" t="s">
        <v>186</v>
      </c>
      <c r="G6" s="142" t="s">
        <v>187</v>
      </c>
    </row>
    <row r="7" spans="1:7" ht="15.75">
      <c r="A7" s="144"/>
      <c r="B7" s="143" t="s">
        <v>51</v>
      </c>
      <c r="C7" s="183">
        <v>2292</v>
      </c>
      <c r="D7" s="183">
        <v>4250</v>
      </c>
      <c r="E7" s="183">
        <v>2414</v>
      </c>
      <c r="F7" s="183">
        <v>1124</v>
      </c>
      <c r="G7" s="183">
        <v>10080</v>
      </c>
    </row>
    <row r="8" spans="1:7" ht="31.5">
      <c r="A8" s="144" t="s">
        <v>1</v>
      </c>
      <c r="B8" s="145" t="s">
        <v>53</v>
      </c>
      <c r="C8" s="184">
        <v>526</v>
      </c>
      <c r="D8" s="184">
        <v>954</v>
      </c>
      <c r="E8" s="184">
        <v>547</v>
      </c>
      <c r="F8" s="184">
        <v>252</v>
      </c>
      <c r="G8" s="184">
        <v>2279</v>
      </c>
    </row>
    <row r="9" spans="1:7" s="101" customFormat="1" ht="21" customHeight="1">
      <c r="A9" s="146">
        <v>1</v>
      </c>
      <c r="B9" s="147" t="s">
        <v>15</v>
      </c>
      <c r="C9" s="185">
        <v>39</v>
      </c>
      <c r="D9" s="185">
        <v>72</v>
      </c>
      <c r="E9" s="185">
        <v>41</v>
      </c>
      <c r="F9" s="185">
        <v>19</v>
      </c>
      <c r="G9" s="184">
        <v>171</v>
      </c>
    </row>
    <row r="10" spans="1:7" s="101" customFormat="1" ht="21" customHeight="1">
      <c r="A10" s="146">
        <v>2</v>
      </c>
      <c r="B10" s="147" t="s">
        <v>16</v>
      </c>
      <c r="C10" s="185">
        <v>29</v>
      </c>
      <c r="D10" s="185">
        <v>52</v>
      </c>
      <c r="E10" s="185">
        <v>29</v>
      </c>
      <c r="F10" s="185">
        <v>13</v>
      </c>
      <c r="G10" s="184">
        <v>123</v>
      </c>
    </row>
    <row r="11" spans="1:7" s="101" customFormat="1" ht="21" customHeight="1">
      <c r="A11" s="146">
        <v>3</v>
      </c>
      <c r="B11" s="147" t="s">
        <v>10</v>
      </c>
      <c r="C11" s="185">
        <v>44</v>
      </c>
      <c r="D11" s="185">
        <v>67</v>
      </c>
      <c r="E11" s="185">
        <v>44</v>
      </c>
      <c r="F11" s="185">
        <v>20</v>
      </c>
      <c r="G11" s="184">
        <v>175</v>
      </c>
    </row>
    <row r="12" spans="1:7" s="101" customFormat="1" ht="21" customHeight="1">
      <c r="A12" s="146">
        <v>4</v>
      </c>
      <c r="B12" s="147" t="s">
        <v>11</v>
      </c>
      <c r="C12" s="185">
        <v>35</v>
      </c>
      <c r="D12" s="185">
        <v>65</v>
      </c>
      <c r="E12" s="185">
        <v>45</v>
      </c>
      <c r="F12" s="185">
        <v>20</v>
      </c>
      <c r="G12" s="184">
        <v>165</v>
      </c>
    </row>
    <row r="13" spans="1:7" s="101" customFormat="1" ht="21" customHeight="1">
      <c r="A13" s="146">
        <v>5</v>
      </c>
      <c r="B13" s="147" t="s">
        <v>12</v>
      </c>
      <c r="C13" s="185">
        <v>35</v>
      </c>
      <c r="D13" s="185">
        <v>74</v>
      </c>
      <c r="E13" s="185">
        <v>36</v>
      </c>
      <c r="F13" s="185">
        <v>16</v>
      </c>
      <c r="G13" s="184">
        <v>161</v>
      </c>
    </row>
    <row r="14" spans="1:7" s="101" customFormat="1" ht="21" customHeight="1">
      <c r="A14" s="146">
        <v>6</v>
      </c>
      <c r="B14" s="147" t="s">
        <v>13</v>
      </c>
      <c r="C14" s="185">
        <v>35</v>
      </c>
      <c r="D14" s="185">
        <v>59</v>
      </c>
      <c r="E14" s="185">
        <v>37</v>
      </c>
      <c r="F14" s="185">
        <v>18</v>
      </c>
      <c r="G14" s="184">
        <v>149</v>
      </c>
    </row>
    <row r="15" spans="1:7" s="101" customFormat="1" ht="21" customHeight="1">
      <c r="A15" s="146">
        <v>7</v>
      </c>
      <c r="B15" s="147" t="s">
        <v>17</v>
      </c>
      <c r="C15" s="185">
        <v>36</v>
      </c>
      <c r="D15" s="185">
        <v>74</v>
      </c>
      <c r="E15" s="185">
        <v>37</v>
      </c>
      <c r="F15" s="185">
        <v>18</v>
      </c>
      <c r="G15" s="184">
        <v>165</v>
      </c>
    </row>
    <row r="16" spans="1:7" s="101" customFormat="1" ht="21" customHeight="1">
      <c r="A16" s="146">
        <v>8</v>
      </c>
      <c r="B16" s="147" t="s">
        <v>54</v>
      </c>
      <c r="C16" s="185">
        <v>32</v>
      </c>
      <c r="D16" s="185">
        <v>75</v>
      </c>
      <c r="E16" s="185">
        <v>27</v>
      </c>
      <c r="F16" s="185">
        <v>12</v>
      </c>
      <c r="G16" s="184">
        <v>146</v>
      </c>
    </row>
    <row r="17" spans="1:7" s="101" customFormat="1" ht="21" customHeight="1">
      <c r="A17" s="146">
        <v>9</v>
      </c>
      <c r="B17" s="147" t="s">
        <v>18</v>
      </c>
      <c r="C17" s="185">
        <v>45</v>
      </c>
      <c r="D17" s="185">
        <v>68</v>
      </c>
      <c r="E17" s="185">
        <v>56</v>
      </c>
      <c r="F17" s="185">
        <v>28</v>
      </c>
      <c r="G17" s="184">
        <v>197</v>
      </c>
    </row>
    <row r="18" spans="1:7" s="101" customFormat="1" ht="21" customHeight="1">
      <c r="A18" s="146">
        <v>10</v>
      </c>
      <c r="B18" s="147" t="s">
        <v>19</v>
      </c>
      <c r="C18" s="185">
        <v>37</v>
      </c>
      <c r="D18" s="185">
        <v>58</v>
      </c>
      <c r="E18" s="185">
        <v>45</v>
      </c>
      <c r="F18" s="185">
        <v>22</v>
      </c>
      <c r="G18" s="184">
        <v>162</v>
      </c>
    </row>
    <row r="19" spans="1:7" s="101" customFormat="1" ht="21" customHeight="1">
      <c r="A19" s="146">
        <v>11</v>
      </c>
      <c r="B19" s="147" t="s">
        <v>9</v>
      </c>
      <c r="C19" s="185">
        <v>39</v>
      </c>
      <c r="D19" s="185">
        <v>71</v>
      </c>
      <c r="E19" s="185">
        <v>44</v>
      </c>
      <c r="F19" s="185">
        <v>20</v>
      </c>
      <c r="G19" s="184">
        <v>174</v>
      </c>
    </row>
    <row r="20" spans="1:7" s="101" customFormat="1" ht="21" customHeight="1">
      <c r="A20" s="146">
        <v>12</v>
      </c>
      <c r="B20" s="147" t="s">
        <v>8</v>
      </c>
      <c r="C20" s="185">
        <v>39</v>
      </c>
      <c r="D20" s="185">
        <v>60</v>
      </c>
      <c r="E20" s="185">
        <v>43</v>
      </c>
      <c r="F20" s="185">
        <v>20</v>
      </c>
      <c r="G20" s="184">
        <v>162</v>
      </c>
    </row>
    <row r="21" spans="1:7" ht="21" customHeight="1">
      <c r="A21" s="148">
        <v>13</v>
      </c>
      <c r="B21" s="149" t="s">
        <v>6</v>
      </c>
      <c r="C21" s="185">
        <v>36</v>
      </c>
      <c r="D21" s="185">
        <v>73</v>
      </c>
      <c r="E21" s="185">
        <v>28</v>
      </c>
      <c r="F21" s="185">
        <v>11</v>
      </c>
      <c r="G21" s="184">
        <v>148</v>
      </c>
    </row>
    <row r="22" spans="1:7" ht="21" customHeight="1">
      <c r="A22" s="148">
        <v>14</v>
      </c>
      <c r="B22" s="149" t="s">
        <v>7</v>
      </c>
      <c r="C22" s="185">
        <v>45</v>
      </c>
      <c r="D22" s="185">
        <v>86</v>
      </c>
      <c r="E22" s="185">
        <v>35</v>
      </c>
      <c r="F22" s="185">
        <v>15</v>
      </c>
      <c r="G22" s="184">
        <v>181</v>
      </c>
    </row>
    <row r="23" spans="1:7" ht="31.5">
      <c r="A23" s="144" t="s">
        <v>135</v>
      </c>
      <c r="B23" s="150" t="s">
        <v>55</v>
      </c>
      <c r="C23" s="186">
        <v>453</v>
      </c>
      <c r="D23" s="186">
        <v>798</v>
      </c>
      <c r="E23" s="186">
        <v>503</v>
      </c>
      <c r="F23" s="186">
        <v>251</v>
      </c>
      <c r="G23" s="186">
        <v>2005</v>
      </c>
    </row>
    <row r="24" spans="1:7" ht="21" customHeight="1">
      <c r="A24" s="148">
        <v>15</v>
      </c>
      <c r="B24" s="149" t="s">
        <v>22</v>
      </c>
      <c r="C24" s="185">
        <v>81</v>
      </c>
      <c r="D24" s="185">
        <v>125</v>
      </c>
      <c r="E24" s="185">
        <v>112</v>
      </c>
      <c r="F24" s="185">
        <v>58</v>
      </c>
      <c r="G24" s="184">
        <v>376</v>
      </c>
    </row>
    <row r="25" spans="1:7" ht="21" customHeight="1">
      <c r="A25" s="148">
        <v>16</v>
      </c>
      <c r="B25" s="149" t="s">
        <v>25</v>
      </c>
      <c r="C25" s="185">
        <v>46</v>
      </c>
      <c r="D25" s="185">
        <v>55</v>
      </c>
      <c r="E25" s="185">
        <v>45</v>
      </c>
      <c r="F25" s="185">
        <v>22</v>
      </c>
      <c r="G25" s="184">
        <v>168</v>
      </c>
    </row>
    <row r="26" spans="1:7" ht="21" customHeight="1">
      <c r="A26" s="148">
        <v>17</v>
      </c>
      <c r="B26" s="149" t="s">
        <v>14</v>
      </c>
      <c r="C26" s="185">
        <v>45</v>
      </c>
      <c r="D26" s="185">
        <v>67</v>
      </c>
      <c r="E26" s="185">
        <v>43</v>
      </c>
      <c r="F26" s="185">
        <v>19</v>
      </c>
      <c r="G26" s="184">
        <v>174</v>
      </c>
    </row>
    <row r="27" spans="1:7" ht="21" customHeight="1">
      <c r="A27" s="148">
        <v>18</v>
      </c>
      <c r="B27" s="149" t="s">
        <v>23</v>
      </c>
      <c r="C27" s="185">
        <v>40</v>
      </c>
      <c r="D27" s="185">
        <v>64</v>
      </c>
      <c r="E27" s="185">
        <v>50</v>
      </c>
      <c r="F27" s="185">
        <v>25</v>
      </c>
      <c r="G27" s="184">
        <v>179</v>
      </c>
    </row>
    <row r="28" spans="1:7" ht="21" customHeight="1">
      <c r="A28" s="148">
        <v>19</v>
      </c>
      <c r="B28" s="149" t="s">
        <v>24</v>
      </c>
      <c r="C28" s="185">
        <v>37</v>
      </c>
      <c r="D28" s="185">
        <v>62</v>
      </c>
      <c r="E28" s="185">
        <v>36</v>
      </c>
      <c r="F28" s="185">
        <v>16</v>
      </c>
      <c r="G28" s="184">
        <v>151</v>
      </c>
    </row>
    <row r="29" spans="1:7" ht="21" customHeight="1">
      <c r="A29" s="148">
        <v>20</v>
      </c>
      <c r="B29" s="149" t="s">
        <v>20</v>
      </c>
      <c r="C29" s="185">
        <v>36</v>
      </c>
      <c r="D29" s="185">
        <v>76</v>
      </c>
      <c r="E29" s="185">
        <v>31</v>
      </c>
      <c r="F29" s="185">
        <v>13</v>
      </c>
      <c r="G29" s="184">
        <v>156</v>
      </c>
    </row>
    <row r="30" spans="1:7" ht="21" customHeight="1">
      <c r="A30" s="148">
        <v>21</v>
      </c>
      <c r="B30" s="149" t="s">
        <v>21</v>
      </c>
      <c r="C30" s="185">
        <v>34</v>
      </c>
      <c r="D30" s="185">
        <v>68</v>
      </c>
      <c r="E30" s="185">
        <v>29</v>
      </c>
      <c r="F30" s="185">
        <v>12</v>
      </c>
      <c r="G30" s="184">
        <v>143</v>
      </c>
    </row>
    <row r="31" spans="1:7" ht="21" customHeight="1">
      <c r="A31" s="148">
        <v>22</v>
      </c>
      <c r="B31" s="149" t="s">
        <v>27</v>
      </c>
      <c r="C31" s="185">
        <v>29</v>
      </c>
      <c r="D31" s="185">
        <v>72</v>
      </c>
      <c r="E31" s="185">
        <v>27</v>
      </c>
      <c r="F31" s="185">
        <v>15</v>
      </c>
      <c r="G31" s="184">
        <v>143</v>
      </c>
    </row>
    <row r="32" spans="1:7" ht="21" customHeight="1">
      <c r="A32" s="148">
        <v>23</v>
      </c>
      <c r="B32" s="149" t="s">
        <v>28</v>
      </c>
      <c r="C32" s="185">
        <v>37</v>
      </c>
      <c r="D32" s="185">
        <v>67</v>
      </c>
      <c r="E32" s="185">
        <v>46</v>
      </c>
      <c r="F32" s="185">
        <v>24</v>
      </c>
      <c r="G32" s="184">
        <v>174</v>
      </c>
    </row>
    <row r="33" spans="1:7" ht="21" customHeight="1">
      <c r="A33" s="148">
        <v>24</v>
      </c>
      <c r="B33" s="149" t="s">
        <v>29</v>
      </c>
      <c r="C33" s="185">
        <v>34</v>
      </c>
      <c r="D33" s="185">
        <v>78</v>
      </c>
      <c r="E33" s="185">
        <v>31</v>
      </c>
      <c r="F33" s="185">
        <v>18</v>
      </c>
      <c r="G33" s="184">
        <v>161</v>
      </c>
    </row>
    <row r="34" spans="1:7" ht="21" customHeight="1">
      <c r="A34" s="148">
        <v>25</v>
      </c>
      <c r="B34" s="149" t="s">
        <v>26</v>
      </c>
      <c r="C34" s="185">
        <v>34</v>
      </c>
      <c r="D34" s="185">
        <v>64</v>
      </c>
      <c r="E34" s="185">
        <v>53</v>
      </c>
      <c r="F34" s="185">
        <v>29</v>
      </c>
      <c r="G34" s="184">
        <v>180</v>
      </c>
    </row>
    <row r="35" spans="1:7" ht="21" customHeight="1">
      <c r="A35" s="144" t="s">
        <v>136</v>
      </c>
      <c r="B35" s="150" t="s">
        <v>56</v>
      </c>
      <c r="C35" s="186">
        <v>521</v>
      </c>
      <c r="D35" s="186">
        <v>968</v>
      </c>
      <c r="E35" s="186">
        <v>617</v>
      </c>
      <c r="F35" s="186">
        <v>297</v>
      </c>
      <c r="G35" s="186">
        <v>2403</v>
      </c>
    </row>
    <row r="36" spans="1:7" ht="21" customHeight="1">
      <c r="A36" s="148">
        <v>26</v>
      </c>
      <c r="B36" s="149" t="s">
        <v>30</v>
      </c>
      <c r="C36" s="185">
        <v>70</v>
      </c>
      <c r="D36" s="185">
        <v>100</v>
      </c>
      <c r="E36" s="185">
        <v>120</v>
      </c>
      <c r="F36" s="185">
        <v>64</v>
      </c>
      <c r="G36" s="184">
        <v>354</v>
      </c>
    </row>
    <row r="37" spans="1:7" ht="21" customHeight="1">
      <c r="A37" s="148">
        <v>27</v>
      </c>
      <c r="B37" s="149" t="s">
        <v>31</v>
      </c>
      <c r="C37" s="185">
        <v>55</v>
      </c>
      <c r="D37" s="185">
        <v>100</v>
      </c>
      <c r="E37" s="185">
        <v>91</v>
      </c>
      <c r="F37" s="185">
        <v>48</v>
      </c>
      <c r="G37" s="184">
        <v>294</v>
      </c>
    </row>
    <row r="38" spans="1:7" ht="21" customHeight="1">
      <c r="A38" s="148">
        <v>28</v>
      </c>
      <c r="B38" s="149" t="s">
        <v>32</v>
      </c>
      <c r="C38" s="185">
        <v>41</v>
      </c>
      <c r="D38" s="185">
        <v>62</v>
      </c>
      <c r="E38" s="185">
        <v>50</v>
      </c>
      <c r="F38" s="185">
        <v>27</v>
      </c>
      <c r="G38" s="184">
        <v>180</v>
      </c>
    </row>
    <row r="39" spans="1:7" ht="21" customHeight="1">
      <c r="A39" s="148">
        <v>29</v>
      </c>
      <c r="B39" s="149" t="s">
        <v>33</v>
      </c>
      <c r="C39" s="185">
        <v>31</v>
      </c>
      <c r="D39" s="185">
        <v>78</v>
      </c>
      <c r="E39" s="185">
        <v>32</v>
      </c>
      <c r="F39" s="185">
        <v>16</v>
      </c>
      <c r="G39" s="184">
        <v>157</v>
      </c>
    </row>
    <row r="40" spans="1:7" ht="21" customHeight="1">
      <c r="A40" s="148">
        <v>30</v>
      </c>
      <c r="B40" s="149" t="s">
        <v>34</v>
      </c>
      <c r="C40" s="185">
        <v>38</v>
      </c>
      <c r="D40" s="185">
        <v>76</v>
      </c>
      <c r="E40" s="185">
        <v>32</v>
      </c>
      <c r="F40" s="185">
        <v>15</v>
      </c>
      <c r="G40" s="184">
        <v>161</v>
      </c>
    </row>
    <row r="41" spans="1:7" ht="21" customHeight="1">
      <c r="A41" s="148">
        <v>31</v>
      </c>
      <c r="B41" s="149" t="s">
        <v>57</v>
      </c>
      <c r="C41" s="185">
        <v>36</v>
      </c>
      <c r="D41" s="185">
        <v>54</v>
      </c>
      <c r="E41" s="185">
        <v>34</v>
      </c>
      <c r="F41" s="185">
        <v>15</v>
      </c>
      <c r="G41" s="184">
        <v>139</v>
      </c>
    </row>
    <row r="42" spans="1:7" ht="21" customHeight="1">
      <c r="A42" s="148">
        <v>32</v>
      </c>
      <c r="B42" s="149" t="s">
        <v>58</v>
      </c>
      <c r="C42" s="185">
        <v>26</v>
      </c>
      <c r="D42" s="185">
        <v>77</v>
      </c>
      <c r="E42" s="185">
        <v>21</v>
      </c>
      <c r="F42" s="185">
        <v>6</v>
      </c>
      <c r="G42" s="184">
        <v>130</v>
      </c>
    </row>
    <row r="43" spans="1:7" ht="21" customHeight="1">
      <c r="A43" s="148">
        <v>33</v>
      </c>
      <c r="B43" s="149" t="s">
        <v>35</v>
      </c>
      <c r="C43" s="185">
        <v>46</v>
      </c>
      <c r="D43" s="185">
        <v>52</v>
      </c>
      <c r="E43" s="185">
        <v>54</v>
      </c>
      <c r="F43" s="185">
        <v>25</v>
      </c>
      <c r="G43" s="184">
        <v>177</v>
      </c>
    </row>
    <row r="44" spans="1:7" ht="21" customHeight="1">
      <c r="A44" s="148">
        <v>34</v>
      </c>
      <c r="B44" s="149" t="s">
        <v>36</v>
      </c>
      <c r="C44" s="185">
        <v>38</v>
      </c>
      <c r="D44" s="185">
        <v>50</v>
      </c>
      <c r="E44" s="185">
        <v>41</v>
      </c>
      <c r="F44" s="185">
        <v>19</v>
      </c>
      <c r="G44" s="184">
        <v>148</v>
      </c>
    </row>
    <row r="45" spans="1:7" ht="21" customHeight="1">
      <c r="A45" s="148">
        <v>35</v>
      </c>
      <c r="B45" s="151" t="s">
        <v>37</v>
      </c>
      <c r="C45" s="185">
        <v>31</v>
      </c>
      <c r="D45" s="185">
        <v>58</v>
      </c>
      <c r="E45" s="185">
        <v>36</v>
      </c>
      <c r="F45" s="185">
        <v>19</v>
      </c>
      <c r="G45" s="184">
        <v>144</v>
      </c>
    </row>
    <row r="46" spans="1:7" ht="21" customHeight="1">
      <c r="A46" s="148">
        <v>36</v>
      </c>
      <c r="B46" s="149" t="s">
        <v>38</v>
      </c>
      <c r="C46" s="185">
        <v>28</v>
      </c>
      <c r="D46" s="185">
        <v>65</v>
      </c>
      <c r="E46" s="185">
        <v>27</v>
      </c>
      <c r="F46" s="185">
        <v>11</v>
      </c>
      <c r="G46" s="184">
        <v>131</v>
      </c>
    </row>
    <row r="47" spans="1:7" ht="21" customHeight="1">
      <c r="A47" s="148">
        <v>37</v>
      </c>
      <c r="B47" s="149" t="s">
        <v>39</v>
      </c>
      <c r="C47" s="185">
        <v>27</v>
      </c>
      <c r="D47" s="185">
        <v>62</v>
      </c>
      <c r="E47" s="185">
        <v>30</v>
      </c>
      <c r="F47" s="185">
        <v>13</v>
      </c>
      <c r="G47" s="184">
        <v>132</v>
      </c>
    </row>
    <row r="48" spans="1:7" ht="21" customHeight="1">
      <c r="A48" s="148">
        <v>38</v>
      </c>
      <c r="B48" s="149" t="s">
        <v>40</v>
      </c>
      <c r="C48" s="185">
        <v>24</v>
      </c>
      <c r="D48" s="185">
        <v>72</v>
      </c>
      <c r="E48" s="185">
        <v>19</v>
      </c>
      <c r="F48" s="185">
        <v>7</v>
      </c>
      <c r="G48" s="184">
        <v>122</v>
      </c>
    </row>
    <row r="49" spans="1:7" ht="21" customHeight="1">
      <c r="A49" s="148">
        <v>39</v>
      </c>
      <c r="B49" s="151" t="s">
        <v>42</v>
      </c>
      <c r="C49" s="185">
        <v>30</v>
      </c>
      <c r="D49" s="185">
        <v>62</v>
      </c>
      <c r="E49" s="185">
        <v>30</v>
      </c>
      <c r="F49" s="185">
        <v>12</v>
      </c>
      <c r="G49" s="184">
        <v>134</v>
      </c>
    </row>
    <row r="50" spans="1:7" ht="21" customHeight="1">
      <c r="A50" s="144" t="s">
        <v>137</v>
      </c>
      <c r="B50" s="150" t="s">
        <v>59</v>
      </c>
      <c r="C50" s="186">
        <v>202</v>
      </c>
      <c r="D50" s="186">
        <v>249</v>
      </c>
      <c r="E50" s="186">
        <v>170</v>
      </c>
      <c r="F50" s="186">
        <v>72</v>
      </c>
      <c r="G50" s="186">
        <v>693</v>
      </c>
    </row>
    <row r="51" spans="1:7" ht="21" customHeight="1">
      <c r="A51" s="148">
        <v>40</v>
      </c>
      <c r="B51" s="149" t="s">
        <v>60</v>
      </c>
      <c r="C51" s="185">
        <v>46</v>
      </c>
      <c r="D51" s="185">
        <v>45</v>
      </c>
      <c r="E51" s="185">
        <v>43</v>
      </c>
      <c r="F51" s="185">
        <v>18</v>
      </c>
      <c r="G51" s="184">
        <v>152</v>
      </c>
    </row>
    <row r="52" spans="1:7" ht="21" customHeight="1">
      <c r="A52" s="148">
        <v>41</v>
      </c>
      <c r="B52" s="149" t="s">
        <v>61</v>
      </c>
      <c r="C52" s="185">
        <v>34</v>
      </c>
      <c r="D52" s="185">
        <v>63</v>
      </c>
      <c r="E52" s="185">
        <v>20</v>
      </c>
      <c r="F52" s="185">
        <v>7</v>
      </c>
      <c r="G52" s="184">
        <v>124</v>
      </c>
    </row>
    <row r="53" spans="1:7" ht="21" customHeight="1">
      <c r="A53" s="148">
        <v>42</v>
      </c>
      <c r="B53" s="149" t="s">
        <v>3</v>
      </c>
      <c r="C53" s="185">
        <v>52</v>
      </c>
      <c r="D53" s="185">
        <v>46</v>
      </c>
      <c r="E53" s="185">
        <v>47</v>
      </c>
      <c r="F53" s="185">
        <v>22</v>
      </c>
      <c r="G53" s="184">
        <v>167</v>
      </c>
    </row>
    <row r="54" spans="1:7" ht="21" customHeight="1">
      <c r="A54" s="148">
        <v>43</v>
      </c>
      <c r="B54" s="149" t="s">
        <v>2</v>
      </c>
      <c r="C54" s="185">
        <v>36</v>
      </c>
      <c r="D54" s="185">
        <v>49</v>
      </c>
      <c r="E54" s="185">
        <v>25</v>
      </c>
      <c r="F54" s="185">
        <v>10</v>
      </c>
      <c r="G54" s="184">
        <v>120</v>
      </c>
    </row>
    <row r="55" spans="1:7" ht="21" customHeight="1">
      <c r="A55" s="148">
        <v>44</v>
      </c>
      <c r="B55" s="151" t="s">
        <v>41</v>
      </c>
      <c r="C55" s="185">
        <v>34</v>
      </c>
      <c r="D55" s="185">
        <v>46</v>
      </c>
      <c r="E55" s="185">
        <v>35</v>
      </c>
      <c r="F55" s="185">
        <v>15</v>
      </c>
      <c r="G55" s="184">
        <v>130</v>
      </c>
    </row>
    <row r="56" spans="1:7" ht="21" customHeight="1">
      <c r="A56" s="144" t="s">
        <v>140</v>
      </c>
      <c r="B56" s="150" t="s">
        <v>62</v>
      </c>
      <c r="C56" s="186">
        <v>203</v>
      </c>
      <c r="D56" s="186">
        <v>465</v>
      </c>
      <c r="E56" s="186">
        <v>192</v>
      </c>
      <c r="F56" s="186">
        <v>87</v>
      </c>
      <c r="G56" s="186">
        <v>947</v>
      </c>
    </row>
    <row r="57" spans="1:7" ht="21" customHeight="1">
      <c r="A57" s="148">
        <v>45</v>
      </c>
      <c r="B57" s="151" t="s">
        <v>63</v>
      </c>
      <c r="C57" s="185">
        <v>63</v>
      </c>
      <c r="D57" s="185">
        <v>120</v>
      </c>
      <c r="E57" s="185">
        <v>57</v>
      </c>
      <c r="F57" s="185">
        <v>32</v>
      </c>
      <c r="G57" s="184">
        <v>272</v>
      </c>
    </row>
    <row r="58" spans="1:7" ht="21" customHeight="1">
      <c r="A58" s="148">
        <v>46</v>
      </c>
      <c r="B58" s="151" t="s">
        <v>46</v>
      </c>
      <c r="C58" s="185">
        <v>32</v>
      </c>
      <c r="D58" s="185">
        <v>66</v>
      </c>
      <c r="E58" s="185">
        <v>38</v>
      </c>
      <c r="F58" s="185">
        <v>17</v>
      </c>
      <c r="G58" s="184">
        <v>153</v>
      </c>
    </row>
    <row r="59" spans="1:7" ht="21" customHeight="1">
      <c r="A59" s="148">
        <v>47</v>
      </c>
      <c r="B59" s="151" t="s">
        <v>44</v>
      </c>
      <c r="C59" s="185">
        <v>24</v>
      </c>
      <c r="D59" s="185">
        <v>78</v>
      </c>
      <c r="E59" s="185">
        <v>22</v>
      </c>
      <c r="F59" s="185">
        <v>9</v>
      </c>
      <c r="G59" s="184">
        <v>133</v>
      </c>
    </row>
    <row r="60" spans="1:7" ht="21" customHeight="1">
      <c r="A60" s="148">
        <v>48</v>
      </c>
      <c r="B60" s="151" t="s">
        <v>43</v>
      </c>
      <c r="C60" s="185">
        <v>30</v>
      </c>
      <c r="D60" s="185">
        <v>65</v>
      </c>
      <c r="E60" s="185">
        <v>28</v>
      </c>
      <c r="F60" s="185">
        <v>11</v>
      </c>
      <c r="G60" s="184">
        <v>134</v>
      </c>
    </row>
    <row r="61" spans="1:7" ht="21" customHeight="1">
      <c r="A61" s="148">
        <v>49</v>
      </c>
      <c r="B61" s="149" t="s">
        <v>45</v>
      </c>
      <c r="C61" s="185">
        <v>28</v>
      </c>
      <c r="D61" s="185">
        <v>68</v>
      </c>
      <c r="E61" s="185">
        <v>25</v>
      </c>
      <c r="F61" s="185">
        <v>10</v>
      </c>
      <c r="G61" s="184">
        <v>131</v>
      </c>
    </row>
    <row r="62" spans="1:7" ht="21" customHeight="1">
      <c r="A62" s="148">
        <v>50</v>
      </c>
      <c r="B62" s="149" t="s">
        <v>64</v>
      </c>
      <c r="C62" s="185">
        <v>26</v>
      </c>
      <c r="D62" s="185">
        <v>68</v>
      </c>
      <c r="E62" s="185">
        <v>22</v>
      </c>
      <c r="F62" s="185">
        <v>8</v>
      </c>
      <c r="G62" s="184">
        <v>124</v>
      </c>
    </row>
    <row r="63" spans="1:7" ht="31.5">
      <c r="A63" s="144" t="s">
        <v>141</v>
      </c>
      <c r="B63" s="152" t="s">
        <v>65</v>
      </c>
      <c r="C63" s="186">
        <v>387</v>
      </c>
      <c r="D63" s="186">
        <v>816</v>
      </c>
      <c r="E63" s="186">
        <v>385</v>
      </c>
      <c r="F63" s="186">
        <v>165</v>
      </c>
      <c r="G63" s="186">
        <v>1753</v>
      </c>
    </row>
    <row r="64" spans="1:7" ht="21" customHeight="1">
      <c r="A64" s="148">
        <v>51</v>
      </c>
      <c r="B64" s="149" t="s">
        <v>4</v>
      </c>
      <c r="C64" s="185">
        <v>38</v>
      </c>
      <c r="D64" s="185">
        <v>50</v>
      </c>
      <c r="E64" s="185">
        <v>43</v>
      </c>
      <c r="F64" s="185">
        <v>19</v>
      </c>
      <c r="G64" s="184">
        <v>150</v>
      </c>
    </row>
    <row r="65" spans="1:7" ht="21" customHeight="1">
      <c r="A65" s="148">
        <v>52</v>
      </c>
      <c r="B65" s="149" t="s">
        <v>48</v>
      </c>
      <c r="C65" s="185">
        <v>30</v>
      </c>
      <c r="D65" s="185">
        <v>58</v>
      </c>
      <c r="E65" s="185">
        <v>37</v>
      </c>
      <c r="F65" s="185">
        <v>17</v>
      </c>
      <c r="G65" s="184">
        <v>142</v>
      </c>
    </row>
    <row r="66" spans="1:7" ht="21" customHeight="1">
      <c r="A66" s="148">
        <v>53</v>
      </c>
      <c r="B66" s="149" t="s">
        <v>49</v>
      </c>
      <c r="C66" s="185">
        <v>28</v>
      </c>
      <c r="D66" s="185">
        <v>58</v>
      </c>
      <c r="E66" s="185">
        <v>35</v>
      </c>
      <c r="F66" s="185">
        <v>17</v>
      </c>
      <c r="G66" s="184">
        <v>138</v>
      </c>
    </row>
    <row r="67" spans="1:7" ht="21" customHeight="1">
      <c r="A67" s="148">
        <v>54</v>
      </c>
      <c r="B67" s="149" t="s">
        <v>50</v>
      </c>
      <c r="C67" s="185">
        <v>27</v>
      </c>
      <c r="D67" s="185">
        <v>68</v>
      </c>
      <c r="E67" s="185">
        <v>25</v>
      </c>
      <c r="F67" s="185">
        <v>10</v>
      </c>
      <c r="G67" s="184">
        <v>130</v>
      </c>
    </row>
    <row r="68" spans="1:7" ht="21" customHeight="1">
      <c r="A68" s="148">
        <v>55</v>
      </c>
      <c r="B68" s="149" t="s">
        <v>66</v>
      </c>
      <c r="C68" s="185">
        <v>26</v>
      </c>
      <c r="D68" s="185">
        <v>68</v>
      </c>
      <c r="E68" s="185">
        <v>26</v>
      </c>
      <c r="F68" s="185">
        <v>11</v>
      </c>
      <c r="G68" s="184">
        <v>131</v>
      </c>
    </row>
    <row r="69" spans="1:7" ht="21" customHeight="1">
      <c r="A69" s="148">
        <v>56</v>
      </c>
      <c r="B69" s="151" t="s">
        <v>67</v>
      </c>
      <c r="C69" s="185">
        <v>34</v>
      </c>
      <c r="D69" s="185">
        <v>63</v>
      </c>
      <c r="E69" s="185">
        <v>22</v>
      </c>
      <c r="F69" s="185">
        <v>9</v>
      </c>
      <c r="G69" s="184">
        <v>128</v>
      </c>
    </row>
    <row r="70" spans="1:7" ht="21" customHeight="1">
      <c r="A70" s="148">
        <v>57</v>
      </c>
      <c r="B70" s="149" t="s">
        <v>68</v>
      </c>
      <c r="C70" s="185">
        <v>24</v>
      </c>
      <c r="D70" s="185">
        <v>72</v>
      </c>
      <c r="E70" s="185">
        <v>20</v>
      </c>
      <c r="F70" s="185">
        <v>8</v>
      </c>
      <c r="G70" s="184">
        <v>124</v>
      </c>
    </row>
    <row r="71" spans="1:7" ht="21" customHeight="1">
      <c r="A71" s="148">
        <v>58</v>
      </c>
      <c r="B71" s="149" t="s">
        <v>69</v>
      </c>
      <c r="C71" s="185">
        <v>30</v>
      </c>
      <c r="D71" s="185">
        <v>67</v>
      </c>
      <c r="E71" s="185">
        <v>27</v>
      </c>
      <c r="F71" s="185">
        <v>11</v>
      </c>
      <c r="G71" s="184">
        <v>135</v>
      </c>
    </row>
    <row r="72" spans="1:7" ht="21" customHeight="1">
      <c r="A72" s="148">
        <v>59</v>
      </c>
      <c r="B72" s="149" t="s">
        <v>5</v>
      </c>
      <c r="C72" s="185">
        <v>29</v>
      </c>
      <c r="D72" s="185">
        <v>58</v>
      </c>
      <c r="E72" s="185">
        <v>36</v>
      </c>
      <c r="F72" s="185">
        <v>16</v>
      </c>
      <c r="G72" s="184">
        <v>139</v>
      </c>
    </row>
    <row r="73" spans="1:7" ht="21" customHeight="1">
      <c r="A73" s="148">
        <v>60</v>
      </c>
      <c r="B73" s="151" t="s">
        <v>47</v>
      </c>
      <c r="C73" s="185">
        <v>31</v>
      </c>
      <c r="D73" s="185">
        <v>59</v>
      </c>
      <c r="E73" s="185">
        <v>34</v>
      </c>
      <c r="F73" s="185">
        <v>15</v>
      </c>
      <c r="G73" s="184">
        <v>139</v>
      </c>
    </row>
    <row r="74" spans="1:7" ht="24" customHeight="1">
      <c r="A74" s="148">
        <v>61</v>
      </c>
      <c r="B74" s="149" t="s">
        <v>70</v>
      </c>
      <c r="C74" s="185">
        <v>38</v>
      </c>
      <c r="D74" s="185">
        <v>56</v>
      </c>
      <c r="E74" s="185">
        <v>36</v>
      </c>
      <c r="F74" s="185">
        <v>15</v>
      </c>
      <c r="G74" s="184">
        <v>145</v>
      </c>
    </row>
    <row r="75" spans="1:7" ht="18.75" customHeight="1">
      <c r="A75" s="148">
        <v>62</v>
      </c>
      <c r="B75" s="149" t="s">
        <v>71</v>
      </c>
      <c r="C75" s="185">
        <v>24</v>
      </c>
      <c r="D75" s="185">
        <v>71</v>
      </c>
      <c r="E75" s="185">
        <v>19</v>
      </c>
      <c r="F75" s="185">
        <v>7</v>
      </c>
      <c r="G75" s="184">
        <v>121</v>
      </c>
    </row>
    <row r="76" spans="1:7" ht="21.75" customHeight="1">
      <c r="A76" s="153">
        <v>63</v>
      </c>
      <c r="B76" s="154" t="s">
        <v>72</v>
      </c>
      <c r="C76" s="185">
        <v>28</v>
      </c>
      <c r="D76" s="185">
        <v>68</v>
      </c>
      <c r="E76" s="185">
        <v>25</v>
      </c>
      <c r="F76" s="185">
        <v>10</v>
      </c>
      <c r="G76" s="184">
        <v>131</v>
      </c>
    </row>
  </sheetData>
  <sheetProtection/>
  <mergeCells count="4">
    <mergeCell ref="C1:E1"/>
    <mergeCell ref="A2:G2"/>
    <mergeCell ref="A3:G3"/>
    <mergeCell ref="A4:G4"/>
  </mergeCells>
  <printOptions/>
  <pageMargins left="0.5" right="0.5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0" customWidth="1"/>
    <col min="2" max="2" width="17.57421875" style="0" customWidth="1"/>
    <col min="3" max="3" width="10.140625" style="0" customWidth="1"/>
    <col min="4" max="4" width="14.421875" style="0" customWidth="1"/>
    <col min="5" max="5" width="18.00390625" style="0" customWidth="1"/>
    <col min="6" max="6" width="26.8515625" style="0" customWidth="1"/>
    <col min="7" max="7" width="0" style="192" hidden="1" customWidth="1"/>
    <col min="8" max="15" width="9.140625" style="192" hidden="1" customWidth="1"/>
    <col min="16" max="16" width="0" style="192" hidden="1" customWidth="1"/>
  </cols>
  <sheetData>
    <row r="1" spans="1:6" ht="28.5" customHeight="1">
      <c r="A1" s="279" t="s">
        <v>114</v>
      </c>
      <c r="B1" s="279"/>
      <c r="C1" s="280" t="s">
        <v>198</v>
      </c>
      <c r="D1" s="280"/>
      <c r="E1" s="280"/>
      <c r="F1" s="280"/>
    </row>
    <row r="2" spans="1:6" ht="22.5" customHeight="1">
      <c r="A2" s="193"/>
      <c r="B2" s="278" t="s">
        <v>165</v>
      </c>
      <c r="C2" s="278"/>
      <c r="D2" s="278"/>
      <c r="E2" s="278"/>
      <c r="F2" s="278"/>
    </row>
    <row r="3" spans="1:6" ht="40.5" customHeight="1">
      <c r="A3" s="102"/>
      <c r="B3" s="280" t="s">
        <v>199</v>
      </c>
      <c r="C3" s="280"/>
      <c r="D3" s="280"/>
      <c r="E3" s="280"/>
      <c r="F3" s="280"/>
    </row>
    <row r="4" spans="1:6" ht="18.75">
      <c r="A4" s="101"/>
      <c r="B4" s="281" t="s">
        <v>116</v>
      </c>
      <c r="C4" s="281"/>
      <c r="D4" s="281"/>
      <c r="E4" s="281"/>
      <c r="F4" s="281"/>
    </row>
    <row r="5" spans="1:6" ht="9" customHeight="1">
      <c r="A5" s="102"/>
      <c r="B5" s="102"/>
      <c r="C5" s="103"/>
      <c r="D5" s="101"/>
      <c r="E5" s="101"/>
      <c r="F5" s="101"/>
    </row>
    <row r="6" spans="1:6" ht="18.75">
      <c r="A6" s="276" t="s">
        <v>0</v>
      </c>
      <c r="B6" s="282" t="s">
        <v>106</v>
      </c>
      <c r="C6" s="274" t="s">
        <v>166</v>
      </c>
      <c r="D6" s="274"/>
      <c r="E6" s="274"/>
      <c r="F6" s="274"/>
    </row>
    <row r="7" spans="1:6" ht="18.75">
      <c r="A7" s="276"/>
      <c r="B7" s="282"/>
      <c r="C7" s="104"/>
      <c r="D7" s="274" t="s">
        <v>167</v>
      </c>
      <c r="E7" s="274"/>
      <c r="F7" s="274"/>
    </row>
    <row r="8" spans="1:17" ht="42.75" customHeight="1">
      <c r="A8" s="276"/>
      <c r="B8" s="282"/>
      <c r="C8" s="275" t="s">
        <v>213</v>
      </c>
      <c r="D8" s="276" t="s">
        <v>168</v>
      </c>
      <c r="E8" s="276" t="s">
        <v>169</v>
      </c>
      <c r="F8" s="276" t="s">
        <v>200</v>
      </c>
      <c r="H8" s="277" t="s">
        <v>128</v>
      </c>
      <c r="I8" s="194"/>
      <c r="J8" s="195"/>
      <c r="K8" s="195"/>
      <c r="L8" s="195"/>
      <c r="M8" s="195"/>
      <c r="N8" s="195"/>
      <c r="O8" s="195"/>
      <c r="P8" s="195"/>
      <c r="Q8" s="105"/>
    </row>
    <row r="9" spans="1:17" ht="72.75" customHeight="1">
      <c r="A9" s="276"/>
      <c r="B9" s="282"/>
      <c r="C9" s="275"/>
      <c r="D9" s="276"/>
      <c r="E9" s="276"/>
      <c r="F9" s="276"/>
      <c r="H9" s="277"/>
      <c r="I9" s="194" t="s">
        <v>201</v>
      </c>
      <c r="J9" s="195" t="s">
        <v>202</v>
      </c>
      <c r="K9" s="195" t="s">
        <v>203</v>
      </c>
      <c r="L9" s="195" t="s">
        <v>204</v>
      </c>
      <c r="M9" s="195" t="s">
        <v>205</v>
      </c>
      <c r="N9" s="195" t="s">
        <v>203</v>
      </c>
      <c r="O9" s="196" t="s">
        <v>206</v>
      </c>
      <c r="P9" s="197" t="s">
        <v>207</v>
      </c>
      <c r="Q9" s="105"/>
    </row>
    <row r="10" spans="1:17" ht="21.75" customHeight="1">
      <c r="A10" s="106"/>
      <c r="B10" s="107" t="s">
        <v>51</v>
      </c>
      <c r="C10" s="34">
        <v>24500</v>
      </c>
      <c r="D10" s="108"/>
      <c r="E10" s="108"/>
      <c r="F10" s="108"/>
      <c r="G10" s="198">
        <v>180000</v>
      </c>
      <c r="H10" s="199">
        <v>12500</v>
      </c>
      <c r="I10" s="200"/>
      <c r="J10" s="199">
        <v>0</v>
      </c>
      <c r="K10" s="199"/>
      <c r="L10" s="199"/>
      <c r="M10" s="199"/>
      <c r="N10" s="201"/>
      <c r="O10" s="201"/>
      <c r="P10" s="199">
        <v>12190.5</v>
      </c>
      <c r="Q10" s="109"/>
    </row>
    <row r="11" spans="1:17" ht="58.5" customHeight="1">
      <c r="A11" s="110" t="s">
        <v>52</v>
      </c>
      <c r="B11" s="111" t="s">
        <v>170</v>
      </c>
      <c r="C11" s="35">
        <v>12500</v>
      </c>
      <c r="D11" s="112">
        <v>3750</v>
      </c>
      <c r="E11" s="112">
        <v>5000</v>
      </c>
      <c r="F11" s="112">
        <v>3750</v>
      </c>
      <c r="G11" s="202">
        <v>12500</v>
      </c>
      <c r="H11" s="203">
        <v>12500</v>
      </c>
      <c r="I11" s="204">
        <v>63</v>
      </c>
      <c r="J11" s="203">
        <v>697</v>
      </c>
      <c r="K11" s="205">
        <v>69.69999999999999</v>
      </c>
      <c r="L11" s="205"/>
      <c r="M11" s="203">
        <v>11111</v>
      </c>
      <c r="N11" s="205">
        <v>111.11</v>
      </c>
      <c r="O11" s="205"/>
      <c r="P11" s="205">
        <v>243.81</v>
      </c>
      <c r="Q11" s="109"/>
    </row>
    <row r="12" spans="1:17" s="213" customFormat="1" ht="27.75" customHeight="1">
      <c r="A12" s="206" t="s">
        <v>1</v>
      </c>
      <c r="B12" s="207" t="s">
        <v>53</v>
      </c>
      <c r="C12" s="208">
        <v>2710</v>
      </c>
      <c r="D12" s="209">
        <v>813</v>
      </c>
      <c r="E12" s="209">
        <v>1084</v>
      </c>
      <c r="F12" s="209">
        <v>813</v>
      </c>
      <c r="G12" s="210">
        <v>2710</v>
      </c>
      <c r="H12" s="208">
        <v>2710</v>
      </c>
      <c r="I12" s="208">
        <v>700</v>
      </c>
      <c r="J12" s="208"/>
      <c r="K12" s="208"/>
      <c r="L12" s="208"/>
      <c r="M12" s="208"/>
      <c r="N12" s="211"/>
      <c r="O12" s="211"/>
      <c r="P12" s="208">
        <v>2655</v>
      </c>
      <c r="Q12" s="212"/>
    </row>
    <row r="13" spans="1:17" ht="15.75" customHeight="1">
      <c r="A13" s="114">
        <v>1</v>
      </c>
      <c r="B13" s="115" t="s">
        <v>15</v>
      </c>
      <c r="C13" s="35">
        <v>205</v>
      </c>
      <c r="D13" s="113">
        <v>61.5</v>
      </c>
      <c r="E13" s="113">
        <v>82</v>
      </c>
      <c r="F13" s="113">
        <v>61.5</v>
      </c>
      <c r="G13" s="203">
        <v>205</v>
      </c>
      <c r="H13" s="203">
        <v>205</v>
      </c>
      <c r="I13" s="204">
        <v>50</v>
      </c>
      <c r="J13" s="203">
        <v>11</v>
      </c>
      <c r="K13" s="205">
        <v>1.1</v>
      </c>
      <c r="L13" s="205">
        <v>55.00000000000001</v>
      </c>
      <c r="M13" s="203">
        <v>195</v>
      </c>
      <c r="N13" s="205">
        <v>1.95</v>
      </c>
      <c r="O13" s="205">
        <v>97.5</v>
      </c>
      <c r="P13" s="203">
        <v>202.5</v>
      </c>
      <c r="Q13" s="109"/>
    </row>
    <row r="14" spans="1:17" ht="15.75" customHeight="1">
      <c r="A14" s="114">
        <v>2</v>
      </c>
      <c r="B14" s="115" t="s">
        <v>16</v>
      </c>
      <c r="C14" s="35">
        <v>155</v>
      </c>
      <c r="D14" s="113">
        <v>46.5</v>
      </c>
      <c r="E14" s="113">
        <v>62</v>
      </c>
      <c r="F14" s="113">
        <v>46.5</v>
      </c>
      <c r="G14" s="203">
        <v>155</v>
      </c>
      <c r="H14" s="203">
        <v>155</v>
      </c>
      <c r="I14" s="204">
        <v>50</v>
      </c>
      <c r="J14" s="203">
        <v>6</v>
      </c>
      <c r="K14" s="205">
        <v>0.6000000000000001</v>
      </c>
      <c r="L14" s="205">
        <v>30.000000000000004</v>
      </c>
      <c r="M14" s="203">
        <v>141</v>
      </c>
      <c r="N14" s="205">
        <v>1.41</v>
      </c>
      <c r="O14" s="205">
        <v>70.5</v>
      </c>
      <c r="P14" s="203">
        <v>150.5</v>
      </c>
      <c r="Q14" s="109"/>
    </row>
    <row r="15" spans="1:17" s="44" customFormat="1" ht="15.75" customHeight="1">
      <c r="A15" s="114">
        <v>3</v>
      </c>
      <c r="B15" s="115" t="s">
        <v>10</v>
      </c>
      <c r="C15" s="35">
        <v>220</v>
      </c>
      <c r="D15" s="113">
        <v>66</v>
      </c>
      <c r="E15" s="113">
        <v>88</v>
      </c>
      <c r="F15" s="113">
        <v>66</v>
      </c>
      <c r="G15" s="203">
        <v>220</v>
      </c>
      <c r="H15" s="203">
        <v>220</v>
      </c>
      <c r="I15" s="204">
        <v>50</v>
      </c>
      <c r="J15" s="203">
        <v>13</v>
      </c>
      <c r="K15" s="205">
        <v>1.3</v>
      </c>
      <c r="L15" s="205">
        <v>65</v>
      </c>
      <c r="M15" s="203">
        <v>199</v>
      </c>
      <c r="N15" s="205">
        <v>1.99</v>
      </c>
      <c r="O15" s="205">
        <v>99.5</v>
      </c>
      <c r="P15" s="203">
        <v>214.5</v>
      </c>
      <c r="Q15" s="109"/>
    </row>
    <row r="16" spans="1:17" ht="15.75" customHeight="1">
      <c r="A16" s="114">
        <v>4</v>
      </c>
      <c r="B16" s="115" t="s">
        <v>11</v>
      </c>
      <c r="C16" s="35">
        <v>220</v>
      </c>
      <c r="D16" s="113">
        <v>66</v>
      </c>
      <c r="E16" s="113">
        <v>88</v>
      </c>
      <c r="F16" s="113">
        <v>66</v>
      </c>
      <c r="G16" s="203">
        <v>220</v>
      </c>
      <c r="H16" s="203">
        <v>220</v>
      </c>
      <c r="I16" s="204">
        <v>50</v>
      </c>
      <c r="J16" s="203">
        <v>11</v>
      </c>
      <c r="K16" s="205">
        <v>1.1</v>
      </c>
      <c r="L16" s="205">
        <v>55.00000000000001</v>
      </c>
      <c r="M16" s="203">
        <v>226</v>
      </c>
      <c r="N16" s="205">
        <v>2.2600000000000002</v>
      </c>
      <c r="O16" s="205">
        <v>113.00000000000001</v>
      </c>
      <c r="P16" s="203">
        <v>218</v>
      </c>
      <c r="Q16" s="109"/>
    </row>
    <row r="17" spans="1:17" ht="15.75" customHeight="1">
      <c r="A17" s="114">
        <v>5</v>
      </c>
      <c r="B17" s="115" t="s">
        <v>12</v>
      </c>
      <c r="C17" s="35">
        <v>180</v>
      </c>
      <c r="D17" s="113">
        <v>54</v>
      </c>
      <c r="E17" s="113">
        <v>72</v>
      </c>
      <c r="F17" s="113">
        <v>54</v>
      </c>
      <c r="G17" s="203">
        <v>180</v>
      </c>
      <c r="H17" s="203">
        <v>180</v>
      </c>
      <c r="I17" s="204">
        <v>50</v>
      </c>
      <c r="J17" s="203">
        <v>9</v>
      </c>
      <c r="K17" s="205">
        <v>0.9</v>
      </c>
      <c r="L17" s="205">
        <v>45</v>
      </c>
      <c r="M17" s="203">
        <v>164</v>
      </c>
      <c r="N17" s="205">
        <v>1.6400000000000001</v>
      </c>
      <c r="O17" s="205">
        <v>82</v>
      </c>
      <c r="P17" s="203">
        <v>177</v>
      </c>
      <c r="Q17" s="116"/>
    </row>
    <row r="18" spans="1:17" s="44" customFormat="1" ht="15.75" customHeight="1">
      <c r="A18" s="114">
        <v>6</v>
      </c>
      <c r="B18" s="115" t="s">
        <v>13</v>
      </c>
      <c r="C18" s="35">
        <v>190</v>
      </c>
      <c r="D18" s="113">
        <v>57</v>
      </c>
      <c r="E18" s="113">
        <v>76</v>
      </c>
      <c r="F18" s="113">
        <v>57</v>
      </c>
      <c r="G18" s="203">
        <v>190</v>
      </c>
      <c r="H18" s="203">
        <v>190</v>
      </c>
      <c r="I18" s="204">
        <v>50</v>
      </c>
      <c r="J18" s="203">
        <v>9</v>
      </c>
      <c r="K18" s="205">
        <v>0.9</v>
      </c>
      <c r="L18" s="205">
        <v>45</v>
      </c>
      <c r="M18" s="203">
        <v>180</v>
      </c>
      <c r="N18" s="205">
        <v>1.8</v>
      </c>
      <c r="O18" s="205">
        <v>90</v>
      </c>
      <c r="P18" s="203">
        <v>185</v>
      </c>
      <c r="Q18" s="109"/>
    </row>
    <row r="19" spans="1:17" ht="17.25" customHeight="1">
      <c r="A19" s="114">
        <v>7</v>
      </c>
      <c r="B19" s="115" t="s">
        <v>17</v>
      </c>
      <c r="C19" s="35">
        <v>190</v>
      </c>
      <c r="D19" s="113">
        <v>57</v>
      </c>
      <c r="E19" s="113">
        <v>76</v>
      </c>
      <c r="F19" s="113">
        <v>57</v>
      </c>
      <c r="G19" s="203">
        <v>190</v>
      </c>
      <c r="H19" s="203">
        <v>190</v>
      </c>
      <c r="I19" s="204">
        <v>50</v>
      </c>
      <c r="J19" s="203">
        <v>9</v>
      </c>
      <c r="K19" s="205">
        <v>0.9</v>
      </c>
      <c r="L19" s="205">
        <v>45</v>
      </c>
      <c r="M19" s="203">
        <v>180</v>
      </c>
      <c r="N19" s="205">
        <v>1.8</v>
      </c>
      <c r="O19" s="205">
        <v>90</v>
      </c>
      <c r="P19" s="203">
        <v>185</v>
      </c>
      <c r="Q19" s="109"/>
    </row>
    <row r="20" spans="1:17" ht="17.25" customHeight="1">
      <c r="A20" s="114">
        <v>8</v>
      </c>
      <c r="B20" s="115" t="s">
        <v>54</v>
      </c>
      <c r="C20" s="35">
        <v>150</v>
      </c>
      <c r="D20" s="113">
        <v>45</v>
      </c>
      <c r="E20" s="113">
        <v>60</v>
      </c>
      <c r="F20" s="113">
        <v>45</v>
      </c>
      <c r="G20" s="203">
        <v>150</v>
      </c>
      <c r="H20" s="203">
        <v>150</v>
      </c>
      <c r="I20" s="204">
        <v>50</v>
      </c>
      <c r="J20" s="203">
        <v>8</v>
      </c>
      <c r="K20" s="205">
        <v>0.8</v>
      </c>
      <c r="L20" s="205">
        <v>40</v>
      </c>
      <c r="M20" s="203">
        <v>122</v>
      </c>
      <c r="N20" s="205">
        <v>1.22</v>
      </c>
      <c r="O20" s="205">
        <v>61</v>
      </c>
      <c r="P20" s="203">
        <v>151</v>
      </c>
      <c r="Q20" s="109"/>
    </row>
    <row r="21" spans="1:17" ht="17.25" customHeight="1">
      <c r="A21" s="114">
        <v>9</v>
      </c>
      <c r="B21" s="115" t="s">
        <v>18</v>
      </c>
      <c r="C21" s="35">
        <v>260</v>
      </c>
      <c r="D21" s="113">
        <v>78</v>
      </c>
      <c r="E21" s="113">
        <v>104</v>
      </c>
      <c r="F21" s="113">
        <v>78</v>
      </c>
      <c r="G21" s="203">
        <v>260</v>
      </c>
      <c r="H21" s="203">
        <v>260</v>
      </c>
      <c r="I21" s="204">
        <v>50</v>
      </c>
      <c r="J21" s="203">
        <v>13</v>
      </c>
      <c r="K21" s="205">
        <v>1.3</v>
      </c>
      <c r="L21" s="205">
        <v>65</v>
      </c>
      <c r="M21" s="203">
        <v>277</v>
      </c>
      <c r="N21" s="205">
        <v>2.77</v>
      </c>
      <c r="O21" s="205">
        <v>138.5</v>
      </c>
      <c r="P21" s="203">
        <v>253.5</v>
      </c>
      <c r="Q21" s="109"/>
    </row>
    <row r="22" spans="1:17" ht="17.25" customHeight="1">
      <c r="A22" s="114">
        <v>10</v>
      </c>
      <c r="B22" s="115" t="s">
        <v>19</v>
      </c>
      <c r="C22" s="35">
        <v>220</v>
      </c>
      <c r="D22" s="113">
        <v>66</v>
      </c>
      <c r="E22" s="113">
        <v>88</v>
      </c>
      <c r="F22" s="113">
        <v>66</v>
      </c>
      <c r="G22" s="203">
        <v>220</v>
      </c>
      <c r="H22" s="203">
        <v>220</v>
      </c>
      <c r="I22" s="204">
        <v>50</v>
      </c>
      <c r="J22" s="203">
        <v>10</v>
      </c>
      <c r="K22" s="205">
        <v>1</v>
      </c>
      <c r="L22" s="205">
        <v>50</v>
      </c>
      <c r="M22" s="203">
        <v>230</v>
      </c>
      <c r="N22" s="205">
        <v>2.3000000000000003</v>
      </c>
      <c r="O22" s="205">
        <v>115.00000000000001</v>
      </c>
      <c r="P22" s="203">
        <v>215</v>
      </c>
      <c r="Q22" s="109"/>
    </row>
    <row r="23" spans="1:17" ht="17.25" customHeight="1">
      <c r="A23" s="114">
        <v>11</v>
      </c>
      <c r="B23" s="115" t="s">
        <v>9</v>
      </c>
      <c r="C23" s="35">
        <v>210</v>
      </c>
      <c r="D23" s="113">
        <v>63</v>
      </c>
      <c r="E23" s="113">
        <v>84</v>
      </c>
      <c r="F23" s="113">
        <v>63</v>
      </c>
      <c r="G23" s="203">
        <v>210</v>
      </c>
      <c r="H23" s="203">
        <v>210</v>
      </c>
      <c r="I23" s="204">
        <v>50</v>
      </c>
      <c r="J23" s="203">
        <v>11</v>
      </c>
      <c r="K23" s="205">
        <v>1.1</v>
      </c>
      <c r="L23" s="205">
        <v>55.00000000000001</v>
      </c>
      <c r="M23" s="203">
        <v>210</v>
      </c>
      <c r="N23" s="205">
        <v>2.1</v>
      </c>
      <c r="O23" s="205">
        <v>105</v>
      </c>
      <c r="P23" s="203">
        <v>210</v>
      </c>
      <c r="Q23" s="109"/>
    </row>
    <row r="24" spans="1:17" s="44" customFormat="1" ht="17.25" customHeight="1">
      <c r="A24" s="114">
        <v>12</v>
      </c>
      <c r="B24" s="115" t="s">
        <v>8</v>
      </c>
      <c r="C24" s="35">
        <v>210</v>
      </c>
      <c r="D24" s="113">
        <v>63</v>
      </c>
      <c r="E24" s="113">
        <v>84</v>
      </c>
      <c r="F24" s="113">
        <v>63</v>
      </c>
      <c r="G24" s="35">
        <v>210</v>
      </c>
      <c r="H24" s="35">
        <v>210</v>
      </c>
      <c r="I24" s="214">
        <v>50</v>
      </c>
      <c r="J24" s="35">
        <v>11</v>
      </c>
      <c r="K24" s="215">
        <v>1.1</v>
      </c>
      <c r="L24" s="215">
        <v>55.00000000000001</v>
      </c>
      <c r="M24" s="35">
        <v>206</v>
      </c>
      <c r="N24" s="215">
        <v>2.06</v>
      </c>
      <c r="O24" s="215">
        <v>103</v>
      </c>
      <c r="P24" s="35">
        <v>208</v>
      </c>
      <c r="Q24" s="109"/>
    </row>
    <row r="25" spans="1:18" s="223" customFormat="1" ht="17.25" customHeight="1">
      <c r="A25" s="216">
        <v>13</v>
      </c>
      <c r="B25" s="217" t="s">
        <v>6</v>
      </c>
      <c r="C25" s="189">
        <v>150</v>
      </c>
      <c r="D25" s="218">
        <v>45</v>
      </c>
      <c r="E25" s="218">
        <v>60</v>
      </c>
      <c r="F25" s="218">
        <v>45</v>
      </c>
      <c r="G25" s="189">
        <v>150</v>
      </c>
      <c r="H25" s="189">
        <v>150</v>
      </c>
      <c r="I25" s="219">
        <v>50</v>
      </c>
      <c r="J25" s="189">
        <v>7</v>
      </c>
      <c r="K25" s="220">
        <v>0.7000000000000001</v>
      </c>
      <c r="L25" s="220">
        <v>35</v>
      </c>
      <c r="M25" s="189">
        <v>98</v>
      </c>
      <c r="N25" s="220">
        <v>0.98</v>
      </c>
      <c r="O25" s="220">
        <v>49</v>
      </c>
      <c r="P25" s="189">
        <v>134</v>
      </c>
      <c r="Q25" s="221"/>
      <c r="R25" s="222"/>
    </row>
    <row r="26" spans="1:17" s="44" customFormat="1" ht="17.25" customHeight="1">
      <c r="A26" s="114">
        <v>14</v>
      </c>
      <c r="B26" s="115" t="s">
        <v>7</v>
      </c>
      <c r="C26" s="35">
        <v>150</v>
      </c>
      <c r="D26" s="113">
        <v>45</v>
      </c>
      <c r="E26" s="113">
        <v>60</v>
      </c>
      <c r="F26" s="113">
        <v>45</v>
      </c>
      <c r="G26" s="203">
        <v>150</v>
      </c>
      <c r="H26" s="203">
        <v>150</v>
      </c>
      <c r="I26" s="204">
        <v>50</v>
      </c>
      <c r="J26" s="203">
        <v>9</v>
      </c>
      <c r="K26" s="205">
        <v>0.9</v>
      </c>
      <c r="L26" s="205">
        <v>45</v>
      </c>
      <c r="M26" s="203">
        <v>112</v>
      </c>
      <c r="N26" s="205">
        <v>1.12</v>
      </c>
      <c r="O26" s="205">
        <v>56.00000000000001</v>
      </c>
      <c r="P26" s="203">
        <v>151</v>
      </c>
      <c r="Q26" s="109"/>
    </row>
    <row r="27" spans="1:17" s="230" customFormat="1" ht="25.5">
      <c r="A27" s="224" t="s">
        <v>135</v>
      </c>
      <c r="B27" s="225" t="s">
        <v>55</v>
      </c>
      <c r="C27" s="190">
        <v>2440</v>
      </c>
      <c r="D27" s="226">
        <v>732</v>
      </c>
      <c r="E27" s="226">
        <v>976</v>
      </c>
      <c r="F27" s="226">
        <v>732</v>
      </c>
      <c r="G27" s="227">
        <v>2480</v>
      </c>
      <c r="H27" s="190">
        <v>2480</v>
      </c>
      <c r="I27" s="190">
        <v>550</v>
      </c>
      <c r="J27" s="190"/>
      <c r="K27" s="228"/>
      <c r="L27" s="228"/>
      <c r="M27" s="190"/>
      <c r="N27" s="228"/>
      <c r="O27" s="228"/>
      <c r="P27" s="190">
        <v>2421</v>
      </c>
      <c r="Q27" s="229"/>
    </row>
    <row r="28" spans="1:17" ht="18.75" customHeight="1">
      <c r="A28" s="114">
        <v>15</v>
      </c>
      <c r="B28" s="115" t="s">
        <v>22</v>
      </c>
      <c r="C28" s="35">
        <v>480</v>
      </c>
      <c r="D28" s="113">
        <v>144</v>
      </c>
      <c r="E28" s="113">
        <v>192</v>
      </c>
      <c r="F28" s="113">
        <v>144</v>
      </c>
      <c r="G28" s="203">
        <v>480</v>
      </c>
      <c r="H28" s="203">
        <v>480</v>
      </c>
      <c r="I28" s="204">
        <v>50</v>
      </c>
      <c r="J28" s="203">
        <v>29</v>
      </c>
      <c r="K28" s="205">
        <v>2.9000000000000004</v>
      </c>
      <c r="L28" s="205">
        <v>145.00000000000003</v>
      </c>
      <c r="M28" s="203">
        <v>577</v>
      </c>
      <c r="N28" s="205">
        <v>5.7700000000000005</v>
      </c>
      <c r="O28" s="205">
        <v>288.5</v>
      </c>
      <c r="P28" s="203">
        <v>483.5</v>
      </c>
      <c r="Q28" s="109"/>
    </row>
    <row r="29" spans="1:17" s="237" customFormat="1" ht="18.75" customHeight="1">
      <c r="A29" s="231">
        <v>16</v>
      </c>
      <c r="B29" s="232" t="s">
        <v>25</v>
      </c>
      <c r="C29" s="191">
        <v>220</v>
      </c>
      <c r="D29" s="233">
        <v>66</v>
      </c>
      <c r="E29" s="233">
        <v>88</v>
      </c>
      <c r="F29" s="233">
        <v>66</v>
      </c>
      <c r="G29" s="191">
        <v>240</v>
      </c>
      <c r="H29" s="191">
        <v>240</v>
      </c>
      <c r="I29" s="234">
        <v>50</v>
      </c>
      <c r="J29" s="191">
        <v>15</v>
      </c>
      <c r="K29" s="235">
        <v>1.5</v>
      </c>
      <c r="L29" s="235">
        <v>75</v>
      </c>
      <c r="M29" s="191">
        <v>223</v>
      </c>
      <c r="N29" s="235">
        <v>2.23</v>
      </c>
      <c r="O29" s="235">
        <v>111.5</v>
      </c>
      <c r="P29" s="191">
        <v>236.5</v>
      </c>
      <c r="Q29" s="236"/>
    </row>
    <row r="30" spans="1:17" ht="18.75" customHeight="1">
      <c r="A30" s="114">
        <v>17</v>
      </c>
      <c r="B30" s="115" t="s">
        <v>14</v>
      </c>
      <c r="C30" s="35">
        <v>220</v>
      </c>
      <c r="D30" s="113">
        <v>66</v>
      </c>
      <c r="E30" s="113">
        <v>88</v>
      </c>
      <c r="F30" s="113">
        <v>66</v>
      </c>
      <c r="G30" s="203">
        <v>220</v>
      </c>
      <c r="H30" s="203">
        <v>220</v>
      </c>
      <c r="I30" s="204">
        <v>50</v>
      </c>
      <c r="J30" s="203">
        <v>14</v>
      </c>
      <c r="K30" s="205">
        <v>1.4000000000000001</v>
      </c>
      <c r="L30" s="205">
        <v>70</v>
      </c>
      <c r="M30" s="203">
        <v>186</v>
      </c>
      <c r="N30" s="205">
        <v>1.86</v>
      </c>
      <c r="O30" s="205">
        <v>93</v>
      </c>
      <c r="P30" s="203">
        <v>213</v>
      </c>
      <c r="Q30" s="109"/>
    </row>
    <row r="31" spans="1:17" s="237" customFormat="1" ht="18.75" customHeight="1">
      <c r="A31" s="231">
        <v>18</v>
      </c>
      <c r="B31" s="232" t="s">
        <v>23</v>
      </c>
      <c r="C31" s="191">
        <v>230</v>
      </c>
      <c r="D31" s="233">
        <v>69</v>
      </c>
      <c r="E31" s="233">
        <v>92</v>
      </c>
      <c r="F31" s="233">
        <v>69</v>
      </c>
      <c r="G31" s="191">
        <v>250</v>
      </c>
      <c r="H31" s="191">
        <v>250</v>
      </c>
      <c r="I31" s="234">
        <v>50</v>
      </c>
      <c r="J31" s="191">
        <v>12</v>
      </c>
      <c r="K31" s="235">
        <v>1.2000000000000002</v>
      </c>
      <c r="L31" s="235">
        <v>60.00000000000001</v>
      </c>
      <c r="M31" s="191">
        <v>265</v>
      </c>
      <c r="N31" s="235">
        <v>2.65</v>
      </c>
      <c r="O31" s="235">
        <v>132.5</v>
      </c>
      <c r="P31" s="191">
        <v>242.5</v>
      </c>
      <c r="Q31" s="236"/>
    </row>
    <row r="32" spans="1:17" s="44" customFormat="1" ht="18.75" customHeight="1">
      <c r="A32" s="114">
        <v>19</v>
      </c>
      <c r="B32" s="115" t="s">
        <v>24</v>
      </c>
      <c r="C32" s="35">
        <v>190</v>
      </c>
      <c r="D32" s="113">
        <v>57</v>
      </c>
      <c r="E32" s="113">
        <v>76</v>
      </c>
      <c r="F32" s="113">
        <v>57</v>
      </c>
      <c r="G32" s="203">
        <v>190</v>
      </c>
      <c r="H32" s="203">
        <v>190</v>
      </c>
      <c r="I32" s="204">
        <v>50</v>
      </c>
      <c r="J32" s="203">
        <v>10</v>
      </c>
      <c r="K32" s="205">
        <v>1</v>
      </c>
      <c r="L32" s="205">
        <v>50</v>
      </c>
      <c r="M32" s="203">
        <v>161</v>
      </c>
      <c r="N32" s="205">
        <v>1.61</v>
      </c>
      <c r="O32" s="205">
        <v>80.5</v>
      </c>
      <c r="P32" s="203">
        <v>180.5</v>
      </c>
      <c r="Q32" s="109"/>
    </row>
    <row r="33" spans="1:17" s="44" customFormat="1" ht="18.75" customHeight="1">
      <c r="A33" s="114">
        <v>20</v>
      </c>
      <c r="B33" s="115" t="s">
        <v>20</v>
      </c>
      <c r="C33" s="35">
        <v>170</v>
      </c>
      <c r="D33" s="113">
        <v>51</v>
      </c>
      <c r="E33" s="113">
        <v>68</v>
      </c>
      <c r="F33" s="113">
        <v>51</v>
      </c>
      <c r="G33" s="203">
        <v>170</v>
      </c>
      <c r="H33" s="203">
        <v>170</v>
      </c>
      <c r="I33" s="204">
        <v>50</v>
      </c>
      <c r="J33" s="203">
        <v>9</v>
      </c>
      <c r="K33" s="205">
        <v>0.9</v>
      </c>
      <c r="L33" s="205">
        <v>45</v>
      </c>
      <c r="M33" s="203">
        <v>137</v>
      </c>
      <c r="N33" s="205">
        <v>1.37</v>
      </c>
      <c r="O33" s="205">
        <v>68.5</v>
      </c>
      <c r="P33" s="203">
        <v>163.5</v>
      </c>
      <c r="Q33" s="109"/>
    </row>
    <row r="34" spans="1:17" ht="18.75" customHeight="1">
      <c r="A34" s="114">
        <v>21</v>
      </c>
      <c r="B34" s="115" t="s">
        <v>21</v>
      </c>
      <c r="C34" s="35">
        <v>160</v>
      </c>
      <c r="D34" s="113">
        <v>48</v>
      </c>
      <c r="E34" s="113">
        <v>64</v>
      </c>
      <c r="F34" s="113">
        <v>48</v>
      </c>
      <c r="G34" s="203">
        <v>160</v>
      </c>
      <c r="H34" s="203">
        <v>160</v>
      </c>
      <c r="I34" s="204">
        <v>50</v>
      </c>
      <c r="J34" s="203">
        <v>8</v>
      </c>
      <c r="K34" s="205">
        <v>0.8</v>
      </c>
      <c r="L34" s="205">
        <v>40</v>
      </c>
      <c r="M34" s="203">
        <v>126</v>
      </c>
      <c r="N34" s="205">
        <v>1.26</v>
      </c>
      <c r="O34" s="205">
        <v>63</v>
      </c>
      <c r="P34" s="203">
        <v>153</v>
      </c>
      <c r="Q34" s="109"/>
    </row>
    <row r="35" spans="1:17" ht="18.75" customHeight="1">
      <c r="A35" s="114">
        <v>22</v>
      </c>
      <c r="B35" s="115" t="s">
        <v>27</v>
      </c>
      <c r="C35" s="35">
        <v>140</v>
      </c>
      <c r="D35" s="113">
        <v>42</v>
      </c>
      <c r="E35" s="113">
        <v>56</v>
      </c>
      <c r="F35" s="113">
        <v>42</v>
      </c>
      <c r="G35" s="203">
        <v>140</v>
      </c>
      <c r="H35" s="203">
        <v>140</v>
      </c>
      <c r="I35" s="204">
        <v>50</v>
      </c>
      <c r="J35" s="203">
        <v>6</v>
      </c>
      <c r="K35" s="205">
        <v>0.6000000000000001</v>
      </c>
      <c r="L35" s="205">
        <v>30.000000000000004</v>
      </c>
      <c r="M35" s="203">
        <v>116</v>
      </c>
      <c r="N35" s="205">
        <v>1.16</v>
      </c>
      <c r="O35" s="205">
        <v>57.99999999999999</v>
      </c>
      <c r="P35" s="203">
        <v>138</v>
      </c>
      <c r="Q35" s="109"/>
    </row>
    <row r="36" spans="1:17" s="44" customFormat="1" ht="18.75" customHeight="1">
      <c r="A36" s="114">
        <v>23</v>
      </c>
      <c r="B36" s="115" t="s">
        <v>28</v>
      </c>
      <c r="C36" s="35">
        <v>220</v>
      </c>
      <c r="D36" s="113">
        <v>66</v>
      </c>
      <c r="E36" s="113">
        <v>88</v>
      </c>
      <c r="F36" s="113">
        <v>66</v>
      </c>
      <c r="G36" s="203">
        <v>220</v>
      </c>
      <c r="H36" s="203">
        <v>220</v>
      </c>
      <c r="I36" s="204">
        <v>50</v>
      </c>
      <c r="J36" s="203">
        <v>10</v>
      </c>
      <c r="K36" s="205">
        <v>1</v>
      </c>
      <c r="L36" s="205">
        <v>50</v>
      </c>
      <c r="M36" s="203">
        <v>229</v>
      </c>
      <c r="N36" s="205">
        <v>2.29</v>
      </c>
      <c r="O36" s="205">
        <v>114.5</v>
      </c>
      <c r="P36" s="203">
        <v>214.5</v>
      </c>
      <c r="Q36" s="109"/>
    </row>
    <row r="37" spans="1:17" ht="18.75" customHeight="1">
      <c r="A37" s="114">
        <v>24</v>
      </c>
      <c r="B37" s="115" t="s">
        <v>29</v>
      </c>
      <c r="C37" s="35">
        <v>170</v>
      </c>
      <c r="D37" s="113">
        <v>51</v>
      </c>
      <c r="E37" s="113">
        <v>68</v>
      </c>
      <c r="F37" s="113">
        <v>51</v>
      </c>
      <c r="G37" s="203">
        <v>170</v>
      </c>
      <c r="H37" s="203">
        <v>170</v>
      </c>
      <c r="I37" s="204">
        <v>50</v>
      </c>
      <c r="J37" s="203">
        <v>8</v>
      </c>
      <c r="K37" s="205">
        <v>0.8</v>
      </c>
      <c r="L37" s="205">
        <v>40</v>
      </c>
      <c r="M37" s="203">
        <v>146</v>
      </c>
      <c r="N37" s="205">
        <v>1.46</v>
      </c>
      <c r="O37" s="205">
        <v>73</v>
      </c>
      <c r="P37" s="203">
        <v>163</v>
      </c>
      <c r="Q37" s="109"/>
    </row>
    <row r="38" spans="1:17" ht="18.75" customHeight="1">
      <c r="A38" s="114">
        <v>25</v>
      </c>
      <c r="B38" s="115" t="s">
        <v>26</v>
      </c>
      <c r="C38" s="35">
        <v>240</v>
      </c>
      <c r="D38" s="113">
        <v>72</v>
      </c>
      <c r="E38" s="113">
        <v>96</v>
      </c>
      <c r="F38" s="113">
        <v>72</v>
      </c>
      <c r="G38" s="203">
        <v>240</v>
      </c>
      <c r="H38" s="203">
        <v>240</v>
      </c>
      <c r="I38" s="204">
        <v>50</v>
      </c>
      <c r="J38" s="203">
        <v>8</v>
      </c>
      <c r="K38" s="205">
        <v>0.8</v>
      </c>
      <c r="L38" s="205">
        <v>40</v>
      </c>
      <c r="M38" s="203">
        <v>286</v>
      </c>
      <c r="N38" s="205">
        <v>2.86</v>
      </c>
      <c r="O38" s="205">
        <v>143</v>
      </c>
      <c r="P38" s="203">
        <v>233</v>
      </c>
      <c r="Q38" s="109"/>
    </row>
    <row r="39" spans="1:17" s="230" customFormat="1" ht="22.5" customHeight="1">
      <c r="A39" s="224" t="s">
        <v>136</v>
      </c>
      <c r="B39" s="225" t="s">
        <v>56</v>
      </c>
      <c r="C39" s="190">
        <v>2990</v>
      </c>
      <c r="D39" s="226">
        <v>897</v>
      </c>
      <c r="E39" s="226">
        <v>1196</v>
      </c>
      <c r="F39" s="226">
        <v>897</v>
      </c>
      <c r="G39" s="227">
        <v>3090</v>
      </c>
      <c r="H39" s="190">
        <v>3090</v>
      </c>
      <c r="I39" s="190">
        <v>700</v>
      </c>
      <c r="J39" s="190"/>
      <c r="K39" s="228"/>
      <c r="L39" s="228"/>
      <c r="M39" s="190"/>
      <c r="N39" s="228"/>
      <c r="O39" s="228"/>
      <c r="P39" s="190">
        <v>3012</v>
      </c>
      <c r="Q39" s="229"/>
    </row>
    <row r="40" spans="1:17" ht="17.25" customHeight="1">
      <c r="A40" s="114">
        <v>26</v>
      </c>
      <c r="B40" s="115" t="s">
        <v>30</v>
      </c>
      <c r="C40" s="35">
        <v>400</v>
      </c>
      <c r="D40" s="113">
        <v>120</v>
      </c>
      <c r="E40" s="113">
        <v>160</v>
      </c>
      <c r="F40" s="113">
        <v>120</v>
      </c>
      <c r="G40" s="203">
        <v>500</v>
      </c>
      <c r="H40" s="203">
        <v>500</v>
      </c>
      <c r="I40" s="204">
        <v>50</v>
      </c>
      <c r="J40" s="203">
        <v>27</v>
      </c>
      <c r="K40" s="205">
        <v>2.7</v>
      </c>
      <c r="L40" s="205">
        <v>135</v>
      </c>
      <c r="M40" s="203">
        <v>637</v>
      </c>
      <c r="N40" s="205">
        <v>6.37</v>
      </c>
      <c r="O40" s="205">
        <v>318.5</v>
      </c>
      <c r="P40" s="203">
        <v>503.5</v>
      </c>
      <c r="Q40" s="109"/>
    </row>
    <row r="41" spans="1:17" ht="17.25" customHeight="1">
      <c r="A41" s="114">
        <v>27</v>
      </c>
      <c r="B41" s="115" t="s">
        <v>31</v>
      </c>
      <c r="C41" s="35">
        <v>390</v>
      </c>
      <c r="D41" s="113">
        <v>117</v>
      </c>
      <c r="E41" s="113">
        <v>156</v>
      </c>
      <c r="F41" s="113">
        <v>117</v>
      </c>
      <c r="G41" s="203">
        <v>390</v>
      </c>
      <c r="H41" s="203">
        <v>390</v>
      </c>
      <c r="I41" s="204">
        <v>50</v>
      </c>
      <c r="J41" s="203">
        <v>20</v>
      </c>
      <c r="K41" s="205">
        <v>2</v>
      </c>
      <c r="L41" s="205">
        <v>100</v>
      </c>
      <c r="M41" s="203">
        <v>479</v>
      </c>
      <c r="N41" s="205">
        <v>4.79</v>
      </c>
      <c r="O41" s="205">
        <v>239.5</v>
      </c>
      <c r="P41" s="203">
        <v>389.5</v>
      </c>
      <c r="Q41" s="109"/>
    </row>
    <row r="42" spans="1:17" ht="17.25" customHeight="1">
      <c r="A42" s="114">
        <v>28</v>
      </c>
      <c r="B42" s="115" t="s">
        <v>32</v>
      </c>
      <c r="C42" s="35">
        <v>250</v>
      </c>
      <c r="D42" s="113">
        <v>75</v>
      </c>
      <c r="E42" s="113">
        <v>100</v>
      </c>
      <c r="F42" s="113">
        <v>75</v>
      </c>
      <c r="G42" s="203">
        <v>250</v>
      </c>
      <c r="H42" s="203">
        <v>250</v>
      </c>
      <c r="I42" s="204">
        <v>50</v>
      </c>
      <c r="J42" s="203">
        <v>12</v>
      </c>
      <c r="K42" s="205">
        <v>1.2000000000000002</v>
      </c>
      <c r="L42" s="205">
        <v>60.00000000000001</v>
      </c>
      <c r="M42" s="203">
        <v>262</v>
      </c>
      <c r="N42" s="205">
        <v>2.62</v>
      </c>
      <c r="O42" s="205">
        <v>131</v>
      </c>
      <c r="P42" s="203">
        <v>241</v>
      </c>
      <c r="Q42" s="109"/>
    </row>
    <row r="43" spans="1:17" s="44" customFormat="1" ht="17.25" customHeight="1">
      <c r="A43" s="114">
        <v>29</v>
      </c>
      <c r="B43" s="115" t="s">
        <v>33</v>
      </c>
      <c r="C43" s="35">
        <v>180</v>
      </c>
      <c r="D43" s="113">
        <v>54</v>
      </c>
      <c r="E43" s="113">
        <v>72</v>
      </c>
      <c r="F43" s="113">
        <v>54</v>
      </c>
      <c r="G43" s="35">
        <v>180</v>
      </c>
      <c r="H43" s="35">
        <v>180</v>
      </c>
      <c r="I43" s="214">
        <v>50</v>
      </c>
      <c r="J43" s="35">
        <v>7</v>
      </c>
      <c r="K43" s="215">
        <v>0.7000000000000001</v>
      </c>
      <c r="L43" s="215">
        <v>35</v>
      </c>
      <c r="M43" s="35">
        <v>159</v>
      </c>
      <c r="N43" s="215">
        <v>1.59</v>
      </c>
      <c r="O43" s="215">
        <v>79.5</v>
      </c>
      <c r="P43" s="35">
        <v>164.5</v>
      </c>
      <c r="Q43" s="109"/>
    </row>
    <row r="44" spans="1:17" ht="17.25" customHeight="1">
      <c r="A44" s="114">
        <v>30</v>
      </c>
      <c r="B44" s="115" t="s">
        <v>34</v>
      </c>
      <c r="C44" s="35">
        <v>180</v>
      </c>
      <c r="D44" s="113">
        <v>54</v>
      </c>
      <c r="E44" s="113">
        <v>72</v>
      </c>
      <c r="F44" s="113">
        <v>54</v>
      </c>
      <c r="G44" s="203">
        <v>180</v>
      </c>
      <c r="H44" s="203">
        <v>180</v>
      </c>
      <c r="I44" s="204">
        <v>50</v>
      </c>
      <c r="J44" s="203">
        <v>10</v>
      </c>
      <c r="K44" s="205">
        <v>1</v>
      </c>
      <c r="L44" s="205">
        <v>50</v>
      </c>
      <c r="M44" s="203">
        <v>141</v>
      </c>
      <c r="N44" s="205">
        <v>1.41</v>
      </c>
      <c r="O44" s="205">
        <v>70.5</v>
      </c>
      <c r="P44" s="203">
        <v>170.5</v>
      </c>
      <c r="Q44" s="109"/>
    </row>
    <row r="45" spans="1:17" ht="17.25" customHeight="1">
      <c r="A45" s="114">
        <v>31</v>
      </c>
      <c r="B45" s="115" t="s">
        <v>57</v>
      </c>
      <c r="C45" s="35">
        <v>180</v>
      </c>
      <c r="D45" s="113">
        <v>54</v>
      </c>
      <c r="E45" s="113">
        <v>72</v>
      </c>
      <c r="F45" s="113">
        <v>54</v>
      </c>
      <c r="G45" s="203">
        <v>180</v>
      </c>
      <c r="H45" s="203">
        <v>180</v>
      </c>
      <c r="I45" s="204">
        <v>50</v>
      </c>
      <c r="J45" s="203">
        <v>9</v>
      </c>
      <c r="K45" s="205">
        <v>0.9</v>
      </c>
      <c r="L45" s="205">
        <v>45</v>
      </c>
      <c r="M45" s="203">
        <v>152</v>
      </c>
      <c r="N45" s="205">
        <v>1.52</v>
      </c>
      <c r="O45" s="205">
        <v>76</v>
      </c>
      <c r="P45" s="203">
        <v>171</v>
      </c>
      <c r="Q45" s="109"/>
    </row>
    <row r="46" spans="1:17" s="44" customFormat="1" ht="17.25" customHeight="1">
      <c r="A46" s="114">
        <v>32</v>
      </c>
      <c r="B46" s="115" t="s">
        <v>58</v>
      </c>
      <c r="C46" s="35">
        <v>120</v>
      </c>
      <c r="D46" s="113">
        <v>36</v>
      </c>
      <c r="E46" s="113">
        <v>48</v>
      </c>
      <c r="F46" s="113">
        <v>36</v>
      </c>
      <c r="G46" s="203">
        <v>120</v>
      </c>
      <c r="H46" s="203">
        <v>120</v>
      </c>
      <c r="I46" s="204">
        <v>50</v>
      </c>
      <c r="J46" s="203">
        <v>8</v>
      </c>
      <c r="K46" s="205">
        <v>0.8</v>
      </c>
      <c r="L46" s="205">
        <v>40</v>
      </c>
      <c r="M46" s="203">
        <v>56</v>
      </c>
      <c r="N46" s="205">
        <v>0.56</v>
      </c>
      <c r="O46" s="205">
        <v>28.000000000000004</v>
      </c>
      <c r="P46" s="203">
        <v>118</v>
      </c>
      <c r="Q46" s="109"/>
    </row>
    <row r="47" spans="1:17" s="44" customFormat="1" ht="17.25" customHeight="1">
      <c r="A47" s="114">
        <v>33</v>
      </c>
      <c r="B47" s="115" t="s">
        <v>35</v>
      </c>
      <c r="C47" s="35">
        <v>260</v>
      </c>
      <c r="D47" s="113">
        <v>78</v>
      </c>
      <c r="E47" s="113">
        <v>104</v>
      </c>
      <c r="F47" s="113">
        <v>78</v>
      </c>
      <c r="G47" s="203">
        <v>260</v>
      </c>
      <c r="H47" s="203">
        <v>260</v>
      </c>
      <c r="I47" s="204">
        <v>50</v>
      </c>
      <c r="J47" s="203">
        <v>18</v>
      </c>
      <c r="K47" s="205">
        <v>1.8</v>
      </c>
      <c r="L47" s="205">
        <v>90</v>
      </c>
      <c r="M47" s="203">
        <v>241</v>
      </c>
      <c r="N47" s="205">
        <v>2.41</v>
      </c>
      <c r="O47" s="205">
        <v>120.5</v>
      </c>
      <c r="P47" s="203">
        <v>260.5</v>
      </c>
      <c r="Q47" s="109"/>
    </row>
    <row r="48" spans="1:17" s="44" customFormat="1" ht="17.25" customHeight="1">
      <c r="A48" s="114">
        <v>34</v>
      </c>
      <c r="B48" s="115" t="s">
        <v>36</v>
      </c>
      <c r="C48" s="35">
        <v>220</v>
      </c>
      <c r="D48" s="113">
        <v>66</v>
      </c>
      <c r="E48" s="113">
        <v>88</v>
      </c>
      <c r="F48" s="113">
        <v>66</v>
      </c>
      <c r="G48" s="203">
        <v>220</v>
      </c>
      <c r="H48" s="203">
        <v>220</v>
      </c>
      <c r="I48" s="204">
        <v>50</v>
      </c>
      <c r="J48" s="203">
        <v>14</v>
      </c>
      <c r="K48" s="205">
        <v>1.4000000000000001</v>
      </c>
      <c r="L48" s="205">
        <v>70</v>
      </c>
      <c r="M48" s="203">
        <v>184</v>
      </c>
      <c r="N48" s="205">
        <v>1.84</v>
      </c>
      <c r="O48" s="205">
        <v>92</v>
      </c>
      <c r="P48" s="203">
        <v>212</v>
      </c>
      <c r="Q48" s="109"/>
    </row>
    <row r="49" spans="1:17" s="44" customFormat="1" ht="17.25" customHeight="1">
      <c r="A49" s="114">
        <v>35</v>
      </c>
      <c r="B49" s="119" t="s">
        <v>37</v>
      </c>
      <c r="C49" s="35">
        <v>200</v>
      </c>
      <c r="D49" s="113">
        <v>60</v>
      </c>
      <c r="E49" s="113">
        <v>80</v>
      </c>
      <c r="F49" s="113">
        <v>60</v>
      </c>
      <c r="G49" s="203">
        <v>200</v>
      </c>
      <c r="H49" s="203">
        <v>200</v>
      </c>
      <c r="I49" s="204">
        <v>50</v>
      </c>
      <c r="J49" s="203">
        <v>11</v>
      </c>
      <c r="K49" s="205">
        <v>1.1</v>
      </c>
      <c r="L49" s="205">
        <v>55.00000000000001</v>
      </c>
      <c r="M49" s="203">
        <v>159</v>
      </c>
      <c r="N49" s="205">
        <v>1.59</v>
      </c>
      <c r="O49" s="205">
        <v>79.5</v>
      </c>
      <c r="P49" s="203">
        <v>184.5</v>
      </c>
      <c r="Q49" s="109"/>
    </row>
    <row r="50" spans="1:17" s="44" customFormat="1" ht="17.25" customHeight="1">
      <c r="A50" s="114">
        <v>36</v>
      </c>
      <c r="B50" s="115" t="s">
        <v>38</v>
      </c>
      <c r="C50" s="35">
        <v>150</v>
      </c>
      <c r="D50" s="113">
        <v>45</v>
      </c>
      <c r="E50" s="113">
        <v>60</v>
      </c>
      <c r="F50" s="113">
        <v>45</v>
      </c>
      <c r="G50" s="203">
        <v>150</v>
      </c>
      <c r="H50" s="203">
        <v>150</v>
      </c>
      <c r="I50" s="204">
        <v>50</v>
      </c>
      <c r="J50" s="203">
        <v>9</v>
      </c>
      <c r="K50" s="205">
        <v>0.9</v>
      </c>
      <c r="L50" s="205">
        <v>45</v>
      </c>
      <c r="M50" s="203">
        <v>112</v>
      </c>
      <c r="N50" s="205">
        <v>1.12</v>
      </c>
      <c r="O50" s="205">
        <v>56.00000000000001</v>
      </c>
      <c r="P50" s="203">
        <v>151</v>
      </c>
      <c r="Q50" s="109"/>
    </row>
    <row r="51" spans="1:17" s="44" customFormat="1" ht="17.25" customHeight="1">
      <c r="A51" s="114">
        <v>37</v>
      </c>
      <c r="B51" s="115" t="s">
        <v>39</v>
      </c>
      <c r="C51" s="35">
        <v>170</v>
      </c>
      <c r="D51" s="113">
        <v>51</v>
      </c>
      <c r="E51" s="113">
        <v>68</v>
      </c>
      <c r="F51" s="113">
        <v>51</v>
      </c>
      <c r="G51" s="203">
        <v>170</v>
      </c>
      <c r="H51" s="203">
        <v>170</v>
      </c>
      <c r="I51" s="204">
        <v>50</v>
      </c>
      <c r="J51" s="203">
        <v>9</v>
      </c>
      <c r="K51" s="205">
        <v>0.9</v>
      </c>
      <c r="L51" s="205">
        <v>45</v>
      </c>
      <c r="M51" s="203">
        <v>140</v>
      </c>
      <c r="N51" s="205">
        <v>1.4000000000000001</v>
      </c>
      <c r="O51" s="205">
        <v>70</v>
      </c>
      <c r="P51" s="203">
        <v>165</v>
      </c>
      <c r="Q51" s="109"/>
    </row>
    <row r="52" spans="1:17" s="44" customFormat="1" ht="17.25" customHeight="1">
      <c r="A52" s="114">
        <v>38</v>
      </c>
      <c r="B52" s="115" t="s">
        <v>40</v>
      </c>
      <c r="C52" s="35">
        <v>120</v>
      </c>
      <c r="D52" s="113">
        <v>36</v>
      </c>
      <c r="E52" s="113">
        <v>48</v>
      </c>
      <c r="F52" s="113">
        <v>36</v>
      </c>
      <c r="G52" s="203">
        <v>120</v>
      </c>
      <c r="H52" s="203">
        <v>120</v>
      </c>
      <c r="I52" s="204">
        <v>50</v>
      </c>
      <c r="J52" s="203">
        <v>7</v>
      </c>
      <c r="K52" s="205">
        <v>0.7000000000000001</v>
      </c>
      <c r="L52" s="205">
        <v>35</v>
      </c>
      <c r="M52" s="203">
        <v>65</v>
      </c>
      <c r="N52" s="205">
        <v>0.65</v>
      </c>
      <c r="O52" s="205">
        <v>32.5</v>
      </c>
      <c r="P52" s="203">
        <v>117.5</v>
      </c>
      <c r="Q52" s="109"/>
    </row>
    <row r="53" spans="1:17" ht="17.25" customHeight="1">
      <c r="A53" s="114">
        <v>39</v>
      </c>
      <c r="B53" s="119" t="s">
        <v>42</v>
      </c>
      <c r="C53" s="35">
        <v>170</v>
      </c>
      <c r="D53" s="113">
        <v>51</v>
      </c>
      <c r="E53" s="113">
        <v>68</v>
      </c>
      <c r="F53" s="113">
        <v>51</v>
      </c>
      <c r="G53" s="203">
        <v>170</v>
      </c>
      <c r="H53" s="203">
        <v>170</v>
      </c>
      <c r="I53" s="204">
        <v>50</v>
      </c>
      <c r="J53" s="203">
        <v>10</v>
      </c>
      <c r="K53" s="205">
        <v>1</v>
      </c>
      <c r="L53" s="205">
        <v>50</v>
      </c>
      <c r="M53" s="203">
        <v>127</v>
      </c>
      <c r="N53" s="205">
        <v>1.27</v>
      </c>
      <c r="O53" s="205">
        <v>63.5</v>
      </c>
      <c r="P53" s="203">
        <v>163.5</v>
      </c>
      <c r="Q53" s="109"/>
    </row>
    <row r="54" spans="1:17" s="230" customFormat="1" ht="22.5" customHeight="1">
      <c r="A54" s="224" t="s">
        <v>137</v>
      </c>
      <c r="B54" s="225" t="s">
        <v>59</v>
      </c>
      <c r="C54" s="190">
        <v>940</v>
      </c>
      <c r="D54" s="226">
        <v>282</v>
      </c>
      <c r="E54" s="226">
        <v>376</v>
      </c>
      <c r="F54" s="226">
        <v>282</v>
      </c>
      <c r="G54" s="227">
        <v>940</v>
      </c>
      <c r="H54" s="190">
        <v>940</v>
      </c>
      <c r="I54" s="190">
        <v>250</v>
      </c>
      <c r="J54" s="190"/>
      <c r="K54" s="228"/>
      <c r="L54" s="228"/>
      <c r="M54" s="190"/>
      <c r="N54" s="228"/>
      <c r="O54" s="228"/>
      <c r="P54" s="190">
        <v>916</v>
      </c>
      <c r="Q54" s="229"/>
    </row>
    <row r="55" spans="1:17" ht="21" customHeight="1">
      <c r="A55" s="114">
        <v>40</v>
      </c>
      <c r="B55" s="115" t="s">
        <v>60</v>
      </c>
      <c r="C55" s="35">
        <v>220</v>
      </c>
      <c r="D55" s="113">
        <v>66</v>
      </c>
      <c r="E55" s="113">
        <v>88</v>
      </c>
      <c r="F55" s="113">
        <v>66</v>
      </c>
      <c r="G55" s="203">
        <v>220</v>
      </c>
      <c r="H55" s="203">
        <v>220</v>
      </c>
      <c r="I55" s="204">
        <v>50</v>
      </c>
      <c r="J55" s="203">
        <v>15</v>
      </c>
      <c r="K55" s="205">
        <v>1.5</v>
      </c>
      <c r="L55" s="205">
        <v>75</v>
      </c>
      <c r="M55" s="203">
        <v>184</v>
      </c>
      <c r="N55" s="205">
        <v>1.84</v>
      </c>
      <c r="O55" s="205">
        <v>92</v>
      </c>
      <c r="P55" s="203">
        <v>217</v>
      </c>
      <c r="Q55" s="109"/>
    </row>
    <row r="56" spans="1:17" s="44" customFormat="1" ht="21" customHeight="1">
      <c r="A56" s="114">
        <v>41</v>
      </c>
      <c r="B56" s="115" t="s">
        <v>61</v>
      </c>
      <c r="C56" s="35">
        <v>130</v>
      </c>
      <c r="D56" s="113">
        <v>39</v>
      </c>
      <c r="E56" s="113">
        <v>52</v>
      </c>
      <c r="F56" s="113">
        <v>39</v>
      </c>
      <c r="G56" s="203">
        <v>130</v>
      </c>
      <c r="H56" s="203">
        <v>130</v>
      </c>
      <c r="I56" s="204">
        <v>50</v>
      </c>
      <c r="J56" s="203">
        <v>8</v>
      </c>
      <c r="K56" s="205">
        <v>0.8</v>
      </c>
      <c r="L56" s="205">
        <v>40</v>
      </c>
      <c r="M56" s="203">
        <v>71</v>
      </c>
      <c r="N56" s="205">
        <v>0.71</v>
      </c>
      <c r="O56" s="205">
        <v>35.5</v>
      </c>
      <c r="P56" s="203">
        <v>125.5</v>
      </c>
      <c r="Q56" s="109"/>
    </row>
    <row r="57" spans="1:17" ht="21" customHeight="1">
      <c r="A57" s="114">
        <v>42</v>
      </c>
      <c r="B57" s="115" t="s">
        <v>3</v>
      </c>
      <c r="C57" s="35">
        <v>250</v>
      </c>
      <c r="D57" s="113">
        <v>75</v>
      </c>
      <c r="E57" s="113">
        <v>100</v>
      </c>
      <c r="F57" s="113">
        <v>75</v>
      </c>
      <c r="G57" s="203">
        <v>250</v>
      </c>
      <c r="H57" s="203">
        <v>250</v>
      </c>
      <c r="I57" s="204">
        <v>50</v>
      </c>
      <c r="J57" s="203">
        <v>17</v>
      </c>
      <c r="K57" s="205">
        <v>1.7000000000000002</v>
      </c>
      <c r="L57" s="205">
        <v>85.00000000000001</v>
      </c>
      <c r="M57" s="203">
        <v>222</v>
      </c>
      <c r="N57" s="205">
        <v>2.22</v>
      </c>
      <c r="O57" s="205">
        <v>111.00000000000001</v>
      </c>
      <c r="P57" s="203">
        <v>246</v>
      </c>
      <c r="Q57" s="109"/>
    </row>
    <row r="58" spans="1:17" ht="21" customHeight="1">
      <c r="A58" s="114">
        <v>43</v>
      </c>
      <c r="B58" s="115" t="s">
        <v>2</v>
      </c>
      <c r="C58" s="35">
        <v>150</v>
      </c>
      <c r="D58" s="113">
        <v>45</v>
      </c>
      <c r="E58" s="113">
        <v>60</v>
      </c>
      <c r="F58" s="113">
        <v>45</v>
      </c>
      <c r="G58" s="203">
        <v>150</v>
      </c>
      <c r="H58" s="203">
        <v>150</v>
      </c>
      <c r="I58" s="204">
        <v>50</v>
      </c>
      <c r="J58" s="203">
        <v>9</v>
      </c>
      <c r="K58" s="205">
        <v>0.9</v>
      </c>
      <c r="L58" s="205">
        <v>45</v>
      </c>
      <c r="M58" s="203">
        <v>97</v>
      </c>
      <c r="N58" s="205">
        <v>0.97</v>
      </c>
      <c r="O58" s="205">
        <v>48.5</v>
      </c>
      <c r="P58" s="203">
        <v>143.5</v>
      </c>
      <c r="Q58" s="109"/>
    </row>
    <row r="59" spans="1:17" ht="21" customHeight="1">
      <c r="A59" s="114">
        <v>44</v>
      </c>
      <c r="B59" s="119" t="s">
        <v>41</v>
      </c>
      <c r="C59" s="35">
        <v>190</v>
      </c>
      <c r="D59" s="113">
        <v>57</v>
      </c>
      <c r="E59" s="113">
        <v>76</v>
      </c>
      <c r="F59" s="113">
        <v>57</v>
      </c>
      <c r="G59" s="203">
        <v>190</v>
      </c>
      <c r="H59" s="203">
        <v>190</v>
      </c>
      <c r="I59" s="204">
        <v>50</v>
      </c>
      <c r="J59" s="203">
        <v>12</v>
      </c>
      <c r="K59" s="205">
        <v>1.2000000000000002</v>
      </c>
      <c r="L59" s="205">
        <v>60.00000000000001</v>
      </c>
      <c r="M59" s="203">
        <v>148</v>
      </c>
      <c r="N59" s="205">
        <v>1.48</v>
      </c>
      <c r="O59" s="205">
        <v>74</v>
      </c>
      <c r="P59" s="203">
        <v>184</v>
      </c>
      <c r="Q59" s="109"/>
    </row>
    <row r="60" spans="1:17" s="230" customFormat="1" ht="25.5" customHeight="1">
      <c r="A60" s="224" t="s">
        <v>140</v>
      </c>
      <c r="B60" s="225" t="s">
        <v>62</v>
      </c>
      <c r="C60" s="190">
        <v>1220</v>
      </c>
      <c r="D60" s="226">
        <v>366</v>
      </c>
      <c r="E60" s="226">
        <v>488</v>
      </c>
      <c r="F60" s="226">
        <v>366</v>
      </c>
      <c r="G60" s="227">
        <v>1120</v>
      </c>
      <c r="H60" s="190">
        <v>1120</v>
      </c>
      <c r="I60" s="190">
        <v>300</v>
      </c>
      <c r="J60" s="190"/>
      <c r="K60" s="228"/>
      <c r="L60" s="228"/>
      <c r="M60" s="190"/>
      <c r="N60" s="228"/>
      <c r="O60" s="228"/>
      <c r="P60" s="190">
        <v>1081</v>
      </c>
      <c r="Q60" s="229"/>
    </row>
    <row r="61" spans="1:17" ht="23.25" customHeight="1">
      <c r="A61" s="114">
        <v>45</v>
      </c>
      <c r="B61" s="119" t="s">
        <v>63</v>
      </c>
      <c r="C61" s="35">
        <v>430</v>
      </c>
      <c r="D61" s="113">
        <v>129</v>
      </c>
      <c r="E61" s="113">
        <v>172</v>
      </c>
      <c r="F61" s="113">
        <v>129</v>
      </c>
      <c r="G61" s="203">
        <v>330</v>
      </c>
      <c r="H61" s="203">
        <v>330</v>
      </c>
      <c r="I61" s="204">
        <v>50</v>
      </c>
      <c r="J61" s="203">
        <v>24</v>
      </c>
      <c r="K61" s="205">
        <v>2.4000000000000004</v>
      </c>
      <c r="L61" s="205">
        <v>120.00000000000001</v>
      </c>
      <c r="M61" s="203">
        <v>322</v>
      </c>
      <c r="N61" s="205">
        <v>3.22</v>
      </c>
      <c r="O61" s="205">
        <v>161</v>
      </c>
      <c r="P61" s="203">
        <v>331</v>
      </c>
      <c r="Q61" s="109"/>
    </row>
    <row r="62" spans="1:17" ht="23.25" customHeight="1">
      <c r="A62" s="114">
        <v>46</v>
      </c>
      <c r="B62" s="119" t="s">
        <v>46</v>
      </c>
      <c r="C62" s="35">
        <v>200</v>
      </c>
      <c r="D62" s="113">
        <v>60</v>
      </c>
      <c r="E62" s="113">
        <v>80</v>
      </c>
      <c r="F62" s="113">
        <v>60</v>
      </c>
      <c r="G62" s="203">
        <v>200</v>
      </c>
      <c r="H62" s="203">
        <v>200</v>
      </c>
      <c r="I62" s="204">
        <v>50</v>
      </c>
      <c r="J62" s="203">
        <v>11</v>
      </c>
      <c r="K62" s="205">
        <v>1.1</v>
      </c>
      <c r="L62" s="205">
        <v>55.00000000000001</v>
      </c>
      <c r="M62" s="203">
        <v>171</v>
      </c>
      <c r="N62" s="205">
        <v>1.71</v>
      </c>
      <c r="O62" s="205">
        <v>85.5</v>
      </c>
      <c r="P62" s="203">
        <v>190.5</v>
      </c>
      <c r="Q62" s="109"/>
    </row>
    <row r="63" spans="1:17" s="44" customFormat="1" ht="23.25" customHeight="1">
      <c r="A63" s="114">
        <v>47</v>
      </c>
      <c r="B63" s="119" t="s">
        <v>44</v>
      </c>
      <c r="C63" s="35">
        <v>130</v>
      </c>
      <c r="D63" s="113">
        <v>39</v>
      </c>
      <c r="E63" s="113">
        <v>52</v>
      </c>
      <c r="F63" s="113">
        <v>39</v>
      </c>
      <c r="G63" s="35">
        <v>130</v>
      </c>
      <c r="H63" s="35">
        <v>130</v>
      </c>
      <c r="I63" s="214">
        <v>50</v>
      </c>
      <c r="J63" s="35">
        <v>7</v>
      </c>
      <c r="K63" s="215">
        <v>0.7000000000000001</v>
      </c>
      <c r="L63" s="215">
        <v>35</v>
      </c>
      <c r="M63" s="35">
        <v>91</v>
      </c>
      <c r="N63" s="215">
        <v>0.91</v>
      </c>
      <c r="O63" s="215">
        <v>45.5</v>
      </c>
      <c r="P63" s="35">
        <v>130.5</v>
      </c>
      <c r="Q63" s="109"/>
    </row>
    <row r="64" spans="1:17" s="44" customFormat="1" ht="23.25" customHeight="1">
      <c r="A64" s="114">
        <v>48</v>
      </c>
      <c r="B64" s="119" t="s">
        <v>43</v>
      </c>
      <c r="C64" s="35">
        <v>160</v>
      </c>
      <c r="D64" s="113">
        <v>48</v>
      </c>
      <c r="E64" s="113">
        <v>64</v>
      </c>
      <c r="F64" s="113">
        <v>48</v>
      </c>
      <c r="G64" s="35">
        <v>160</v>
      </c>
      <c r="H64" s="35">
        <v>160</v>
      </c>
      <c r="I64" s="214">
        <v>50</v>
      </c>
      <c r="J64" s="35">
        <v>10</v>
      </c>
      <c r="K64" s="215">
        <v>1</v>
      </c>
      <c r="L64" s="215">
        <v>50</v>
      </c>
      <c r="M64" s="35">
        <v>111</v>
      </c>
      <c r="N64" s="215">
        <v>1.11</v>
      </c>
      <c r="O64" s="215">
        <v>55.50000000000001</v>
      </c>
      <c r="P64" s="35">
        <v>155.5</v>
      </c>
      <c r="Q64" s="109"/>
    </row>
    <row r="65" spans="1:17" s="44" customFormat="1" ht="23.25" customHeight="1">
      <c r="A65" s="114">
        <v>49</v>
      </c>
      <c r="B65" s="115" t="s">
        <v>45</v>
      </c>
      <c r="C65" s="35">
        <v>150</v>
      </c>
      <c r="D65" s="113">
        <v>45</v>
      </c>
      <c r="E65" s="113">
        <v>60</v>
      </c>
      <c r="F65" s="113">
        <v>45</v>
      </c>
      <c r="G65" s="35">
        <v>150</v>
      </c>
      <c r="H65" s="35">
        <v>150</v>
      </c>
      <c r="I65" s="214">
        <v>50</v>
      </c>
      <c r="J65" s="35">
        <v>9</v>
      </c>
      <c r="K65" s="215">
        <v>0.9</v>
      </c>
      <c r="L65" s="215">
        <v>45</v>
      </c>
      <c r="M65" s="35">
        <v>95</v>
      </c>
      <c r="N65" s="215">
        <v>0.9500000000000001</v>
      </c>
      <c r="O65" s="215">
        <v>47.5</v>
      </c>
      <c r="P65" s="35">
        <v>142.5</v>
      </c>
      <c r="Q65" s="109"/>
    </row>
    <row r="66" spans="1:17" s="44" customFormat="1" ht="23.25" customHeight="1">
      <c r="A66" s="114">
        <v>50</v>
      </c>
      <c r="B66" s="115" t="s">
        <v>64</v>
      </c>
      <c r="C66" s="35">
        <v>150</v>
      </c>
      <c r="D66" s="113">
        <v>45</v>
      </c>
      <c r="E66" s="113">
        <v>60</v>
      </c>
      <c r="F66" s="113">
        <v>45</v>
      </c>
      <c r="G66" s="35">
        <v>150</v>
      </c>
      <c r="H66" s="35">
        <v>150</v>
      </c>
      <c r="I66" s="214">
        <v>50</v>
      </c>
      <c r="J66" s="35">
        <v>8</v>
      </c>
      <c r="K66" s="215">
        <v>0.8</v>
      </c>
      <c r="L66" s="215">
        <v>40</v>
      </c>
      <c r="M66" s="35">
        <v>82</v>
      </c>
      <c r="N66" s="215">
        <v>0.8200000000000001</v>
      </c>
      <c r="O66" s="215">
        <v>41</v>
      </c>
      <c r="P66" s="35">
        <v>131</v>
      </c>
      <c r="Q66" s="109"/>
    </row>
    <row r="67" spans="1:17" s="230" customFormat="1" ht="31.5" customHeight="1">
      <c r="A67" s="224" t="s">
        <v>141</v>
      </c>
      <c r="B67" s="225" t="s">
        <v>65</v>
      </c>
      <c r="C67" s="190">
        <v>2200</v>
      </c>
      <c r="D67" s="226">
        <v>660</v>
      </c>
      <c r="E67" s="226">
        <v>880</v>
      </c>
      <c r="F67" s="226">
        <v>660</v>
      </c>
      <c r="G67" s="227">
        <v>2160</v>
      </c>
      <c r="H67" s="190">
        <v>2160</v>
      </c>
      <c r="I67" s="190">
        <v>650</v>
      </c>
      <c r="J67" s="190"/>
      <c r="K67" s="228"/>
      <c r="L67" s="228"/>
      <c r="M67" s="190"/>
      <c r="N67" s="228"/>
      <c r="O67" s="228"/>
      <c r="P67" s="190">
        <v>2105.5</v>
      </c>
      <c r="Q67" s="229"/>
    </row>
    <row r="68" spans="1:17" ht="22.5" customHeight="1">
      <c r="A68" s="114">
        <v>51</v>
      </c>
      <c r="B68" s="115" t="s">
        <v>4</v>
      </c>
      <c r="C68" s="35">
        <v>220</v>
      </c>
      <c r="D68" s="113">
        <v>66</v>
      </c>
      <c r="E68" s="113">
        <v>88</v>
      </c>
      <c r="F68" s="113">
        <v>66</v>
      </c>
      <c r="G68" s="203">
        <v>220</v>
      </c>
      <c r="H68" s="203">
        <v>220</v>
      </c>
      <c r="I68" s="204">
        <v>50</v>
      </c>
      <c r="J68" s="203">
        <v>14</v>
      </c>
      <c r="K68" s="205">
        <v>1.4000000000000001</v>
      </c>
      <c r="L68" s="205">
        <v>70</v>
      </c>
      <c r="M68" s="203">
        <v>190</v>
      </c>
      <c r="N68" s="205">
        <v>1.9000000000000001</v>
      </c>
      <c r="O68" s="205">
        <v>95</v>
      </c>
      <c r="P68" s="203">
        <v>215</v>
      </c>
      <c r="Q68" s="109"/>
    </row>
    <row r="69" spans="1:17" ht="22.5" customHeight="1">
      <c r="A69" s="114">
        <v>52</v>
      </c>
      <c r="B69" s="115" t="s">
        <v>48</v>
      </c>
      <c r="C69" s="35">
        <v>200</v>
      </c>
      <c r="D69" s="113">
        <v>60</v>
      </c>
      <c r="E69" s="113">
        <v>80</v>
      </c>
      <c r="F69" s="113">
        <v>60</v>
      </c>
      <c r="G69" s="203">
        <v>200</v>
      </c>
      <c r="H69" s="203">
        <v>200</v>
      </c>
      <c r="I69" s="204">
        <v>50</v>
      </c>
      <c r="J69" s="203">
        <v>10</v>
      </c>
      <c r="K69" s="205">
        <v>1</v>
      </c>
      <c r="L69" s="205">
        <v>50</v>
      </c>
      <c r="M69" s="203">
        <v>169</v>
      </c>
      <c r="N69" s="205">
        <v>1.69</v>
      </c>
      <c r="O69" s="205">
        <v>84.5</v>
      </c>
      <c r="P69" s="203">
        <v>184.5</v>
      </c>
      <c r="Q69" s="109"/>
    </row>
    <row r="70" spans="1:17" ht="22.5" customHeight="1">
      <c r="A70" s="114">
        <v>53</v>
      </c>
      <c r="B70" s="115" t="s">
        <v>49</v>
      </c>
      <c r="C70" s="35">
        <v>180</v>
      </c>
      <c r="D70" s="113">
        <v>54</v>
      </c>
      <c r="E70" s="113">
        <v>72</v>
      </c>
      <c r="F70" s="113">
        <v>54</v>
      </c>
      <c r="G70" s="203">
        <v>180</v>
      </c>
      <c r="H70" s="203">
        <v>180</v>
      </c>
      <c r="I70" s="204">
        <v>50</v>
      </c>
      <c r="J70" s="203">
        <v>9</v>
      </c>
      <c r="K70" s="205">
        <v>0.9</v>
      </c>
      <c r="L70" s="205">
        <v>45</v>
      </c>
      <c r="M70" s="203">
        <v>164</v>
      </c>
      <c r="N70" s="205">
        <v>1.6400000000000001</v>
      </c>
      <c r="O70" s="205">
        <v>82</v>
      </c>
      <c r="P70" s="203">
        <v>177</v>
      </c>
      <c r="Q70" s="109"/>
    </row>
    <row r="71" spans="1:17" ht="22.5" customHeight="1">
      <c r="A71" s="114">
        <v>54</v>
      </c>
      <c r="B71" s="115" t="s">
        <v>50</v>
      </c>
      <c r="C71" s="35">
        <v>150</v>
      </c>
      <c r="D71" s="113">
        <v>45</v>
      </c>
      <c r="E71" s="113">
        <v>60</v>
      </c>
      <c r="F71" s="113">
        <v>45</v>
      </c>
      <c r="G71" s="203">
        <v>150</v>
      </c>
      <c r="H71" s="203">
        <v>150</v>
      </c>
      <c r="I71" s="204">
        <v>50</v>
      </c>
      <c r="J71" s="203">
        <v>8</v>
      </c>
      <c r="K71" s="205">
        <v>0.8</v>
      </c>
      <c r="L71" s="205">
        <v>40</v>
      </c>
      <c r="M71" s="203">
        <v>104</v>
      </c>
      <c r="N71" s="205">
        <v>1.04</v>
      </c>
      <c r="O71" s="205">
        <v>52</v>
      </c>
      <c r="P71" s="203">
        <v>142</v>
      </c>
      <c r="Q71" s="109"/>
    </row>
    <row r="72" spans="1:17" ht="22.5" customHeight="1">
      <c r="A72" s="114">
        <v>55</v>
      </c>
      <c r="B72" s="115" t="s">
        <v>66</v>
      </c>
      <c r="C72" s="35">
        <v>150</v>
      </c>
      <c r="D72" s="113">
        <v>45</v>
      </c>
      <c r="E72" s="113">
        <v>60</v>
      </c>
      <c r="F72" s="113">
        <v>45</v>
      </c>
      <c r="G72" s="203">
        <v>150</v>
      </c>
      <c r="H72" s="203">
        <v>150</v>
      </c>
      <c r="I72" s="204">
        <v>50</v>
      </c>
      <c r="J72" s="203">
        <v>8</v>
      </c>
      <c r="K72" s="205">
        <v>0.8</v>
      </c>
      <c r="L72" s="205">
        <v>40</v>
      </c>
      <c r="M72" s="203">
        <v>107</v>
      </c>
      <c r="N72" s="205">
        <v>1.07</v>
      </c>
      <c r="O72" s="205">
        <v>53.5</v>
      </c>
      <c r="P72" s="203">
        <v>143.5</v>
      </c>
      <c r="Q72" s="109"/>
    </row>
    <row r="73" spans="1:17" s="223" customFormat="1" ht="22.5" customHeight="1">
      <c r="A73" s="216">
        <v>56</v>
      </c>
      <c r="B73" s="238" t="s">
        <v>67</v>
      </c>
      <c r="C73" s="189">
        <v>160</v>
      </c>
      <c r="D73" s="218">
        <v>48</v>
      </c>
      <c r="E73" s="218">
        <v>64</v>
      </c>
      <c r="F73" s="218">
        <v>48</v>
      </c>
      <c r="G73" s="189">
        <v>140</v>
      </c>
      <c r="H73" s="189">
        <v>140</v>
      </c>
      <c r="I73" s="219">
        <v>50</v>
      </c>
      <c r="J73" s="189">
        <v>9</v>
      </c>
      <c r="K73" s="220">
        <v>0.9</v>
      </c>
      <c r="L73" s="220">
        <v>45</v>
      </c>
      <c r="M73" s="189">
        <v>85</v>
      </c>
      <c r="N73" s="220">
        <v>0.85</v>
      </c>
      <c r="O73" s="220">
        <v>42.5</v>
      </c>
      <c r="P73" s="189">
        <v>137.5</v>
      </c>
      <c r="Q73" s="221"/>
    </row>
    <row r="74" spans="1:17" s="223" customFormat="1" ht="22.5" customHeight="1">
      <c r="A74" s="216">
        <v>57</v>
      </c>
      <c r="B74" s="217" t="s">
        <v>68</v>
      </c>
      <c r="C74" s="189">
        <v>150</v>
      </c>
      <c r="D74" s="218">
        <v>45</v>
      </c>
      <c r="E74" s="218">
        <v>60</v>
      </c>
      <c r="F74" s="218">
        <v>45</v>
      </c>
      <c r="G74" s="189">
        <v>130</v>
      </c>
      <c r="H74" s="189">
        <v>130</v>
      </c>
      <c r="I74" s="219">
        <v>50</v>
      </c>
      <c r="J74" s="189">
        <v>7</v>
      </c>
      <c r="K74" s="220">
        <v>0.7000000000000001</v>
      </c>
      <c r="L74" s="220">
        <v>35</v>
      </c>
      <c r="M74" s="189">
        <v>73</v>
      </c>
      <c r="N74" s="220">
        <v>0.73</v>
      </c>
      <c r="O74" s="220">
        <v>36.5</v>
      </c>
      <c r="P74" s="189">
        <v>121.5</v>
      </c>
      <c r="Q74" s="221"/>
    </row>
    <row r="75" spans="1:17" ht="22.5" customHeight="1">
      <c r="A75" s="114">
        <v>58</v>
      </c>
      <c r="B75" s="115" t="s">
        <v>69</v>
      </c>
      <c r="C75" s="35">
        <v>160</v>
      </c>
      <c r="D75" s="113">
        <v>48</v>
      </c>
      <c r="E75" s="113">
        <v>64</v>
      </c>
      <c r="F75" s="113">
        <v>48</v>
      </c>
      <c r="G75" s="203">
        <v>160</v>
      </c>
      <c r="H75" s="203">
        <v>160</v>
      </c>
      <c r="I75" s="204">
        <v>50</v>
      </c>
      <c r="J75" s="203">
        <v>11</v>
      </c>
      <c r="K75" s="205">
        <v>1.1</v>
      </c>
      <c r="L75" s="205">
        <v>55.00000000000001</v>
      </c>
      <c r="M75" s="203">
        <v>109</v>
      </c>
      <c r="N75" s="205">
        <v>1.09</v>
      </c>
      <c r="O75" s="205">
        <v>54.50000000000001</v>
      </c>
      <c r="P75" s="203">
        <v>159.5</v>
      </c>
      <c r="Q75" s="109"/>
    </row>
    <row r="76" spans="1:17" ht="22.5" customHeight="1">
      <c r="A76" s="114">
        <v>59</v>
      </c>
      <c r="B76" s="115" t="s">
        <v>5</v>
      </c>
      <c r="C76" s="35">
        <v>180</v>
      </c>
      <c r="D76" s="113">
        <v>54</v>
      </c>
      <c r="E76" s="113">
        <v>72</v>
      </c>
      <c r="F76" s="113">
        <v>54</v>
      </c>
      <c r="G76" s="203">
        <v>180</v>
      </c>
      <c r="H76" s="203">
        <v>180</v>
      </c>
      <c r="I76" s="204">
        <v>50</v>
      </c>
      <c r="J76" s="203">
        <v>11</v>
      </c>
      <c r="K76" s="205">
        <v>1.1</v>
      </c>
      <c r="L76" s="205">
        <v>55.00000000000001</v>
      </c>
      <c r="M76" s="203">
        <v>156</v>
      </c>
      <c r="N76" s="205">
        <v>1.56</v>
      </c>
      <c r="O76" s="205">
        <v>78</v>
      </c>
      <c r="P76" s="203">
        <v>183</v>
      </c>
      <c r="Q76" s="109"/>
    </row>
    <row r="77" spans="1:17" ht="22.5" customHeight="1">
      <c r="A77" s="114">
        <v>60</v>
      </c>
      <c r="B77" s="119" t="s">
        <v>47</v>
      </c>
      <c r="C77" s="35">
        <v>180</v>
      </c>
      <c r="D77" s="113">
        <v>54</v>
      </c>
      <c r="E77" s="113">
        <v>72</v>
      </c>
      <c r="F77" s="113">
        <v>54</v>
      </c>
      <c r="G77" s="203">
        <v>180</v>
      </c>
      <c r="H77" s="203">
        <v>180</v>
      </c>
      <c r="I77" s="204">
        <v>50</v>
      </c>
      <c r="J77" s="203">
        <v>12</v>
      </c>
      <c r="K77" s="205">
        <v>1.2000000000000002</v>
      </c>
      <c r="L77" s="205">
        <v>60.00000000000001</v>
      </c>
      <c r="M77" s="203">
        <v>144</v>
      </c>
      <c r="N77" s="205">
        <v>1.44</v>
      </c>
      <c r="O77" s="205">
        <v>72</v>
      </c>
      <c r="P77" s="203">
        <v>182</v>
      </c>
      <c r="Q77" s="109"/>
    </row>
    <row r="78" spans="1:17" ht="22.5" customHeight="1">
      <c r="A78" s="114">
        <v>61</v>
      </c>
      <c r="B78" s="115" t="s">
        <v>70</v>
      </c>
      <c r="C78" s="35">
        <v>200</v>
      </c>
      <c r="D78" s="113">
        <v>60</v>
      </c>
      <c r="E78" s="113">
        <v>80</v>
      </c>
      <c r="F78" s="113">
        <v>60</v>
      </c>
      <c r="G78" s="203">
        <v>200</v>
      </c>
      <c r="H78" s="203">
        <v>200</v>
      </c>
      <c r="I78" s="204">
        <v>50</v>
      </c>
      <c r="J78" s="239">
        <v>15</v>
      </c>
      <c r="K78" s="205">
        <v>1.5</v>
      </c>
      <c r="L78" s="205">
        <v>75</v>
      </c>
      <c r="M78" s="239">
        <v>145</v>
      </c>
      <c r="N78" s="205">
        <v>1.45</v>
      </c>
      <c r="O78" s="205">
        <v>72.5</v>
      </c>
      <c r="P78" s="203">
        <v>197.5</v>
      </c>
      <c r="Q78" s="109"/>
    </row>
    <row r="79" spans="1:17" s="44" customFormat="1" ht="22.5" customHeight="1">
      <c r="A79" s="114">
        <v>62</v>
      </c>
      <c r="B79" s="115" t="s">
        <v>71</v>
      </c>
      <c r="C79" s="35">
        <v>120</v>
      </c>
      <c r="D79" s="113">
        <v>36</v>
      </c>
      <c r="E79" s="113">
        <v>48</v>
      </c>
      <c r="F79" s="113">
        <v>36</v>
      </c>
      <c r="G79" s="203">
        <v>120</v>
      </c>
      <c r="H79" s="203">
        <v>120</v>
      </c>
      <c r="I79" s="204">
        <v>50</v>
      </c>
      <c r="J79" s="239">
        <v>7</v>
      </c>
      <c r="K79" s="205">
        <v>0.7000000000000001</v>
      </c>
      <c r="L79" s="205">
        <v>35</v>
      </c>
      <c r="M79" s="239">
        <v>64</v>
      </c>
      <c r="N79" s="205">
        <v>0.64</v>
      </c>
      <c r="O79" s="205">
        <v>32</v>
      </c>
      <c r="P79" s="203">
        <v>117</v>
      </c>
      <c r="Q79" s="109"/>
    </row>
    <row r="80" spans="1:17" s="44" customFormat="1" ht="22.5" customHeight="1">
      <c r="A80" s="114">
        <v>63</v>
      </c>
      <c r="B80" s="119" t="s">
        <v>72</v>
      </c>
      <c r="C80" s="35">
        <v>150</v>
      </c>
      <c r="D80" s="113">
        <v>45</v>
      </c>
      <c r="E80" s="113">
        <v>60</v>
      </c>
      <c r="F80" s="113">
        <v>45</v>
      </c>
      <c r="G80" s="203">
        <v>150</v>
      </c>
      <c r="H80" s="203">
        <v>150</v>
      </c>
      <c r="I80" s="204">
        <v>50</v>
      </c>
      <c r="J80" s="239">
        <v>9</v>
      </c>
      <c r="K80" s="205">
        <v>0.9</v>
      </c>
      <c r="L80" s="205">
        <v>45</v>
      </c>
      <c r="M80" s="239">
        <v>101</v>
      </c>
      <c r="N80" s="205">
        <v>1.01</v>
      </c>
      <c r="O80" s="205">
        <v>50.5</v>
      </c>
      <c r="P80" s="203">
        <v>145.5</v>
      </c>
      <c r="Q80" s="109"/>
    </row>
    <row r="81" spans="1:17" ht="22.5" customHeight="1">
      <c r="A81" s="117" t="s">
        <v>133</v>
      </c>
      <c r="B81" s="118" t="s">
        <v>73</v>
      </c>
      <c r="C81" s="240">
        <v>12000</v>
      </c>
      <c r="D81" s="226"/>
      <c r="E81" s="226"/>
      <c r="F81" s="226"/>
      <c r="G81" s="241">
        <v>12500</v>
      </c>
      <c r="H81" s="242">
        <v>12500</v>
      </c>
      <c r="I81" s="243"/>
      <c r="J81" s="244"/>
      <c r="K81" s="244"/>
      <c r="L81" s="244"/>
      <c r="M81" s="244"/>
      <c r="N81" s="244"/>
      <c r="O81" s="244"/>
      <c r="P81" s="242">
        <v>12190.5</v>
      </c>
      <c r="Q81" s="103"/>
    </row>
    <row r="82" spans="1:7" ht="31.5" customHeight="1" hidden="1">
      <c r="A82" s="90">
        <v>1</v>
      </c>
      <c r="B82" s="120" t="s">
        <v>74</v>
      </c>
      <c r="C82" s="35"/>
      <c r="D82" s="121"/>
      <c r="E82" s="121"/>
      <c r="F82" s="121"/>
      <c r="G82" s="245"/>
    </row>
    <row r="83" spans="1:6" ht="47.25" customHeight="1" hidden="1">
      <c r="A83" s="90">
        <v>2</v>
      </c>
      <c r="B83" s="120" t="s">
        <v>75</v>
      </c>
      <c r="C83" s="35"/>
      <c r="D83" s="121"/>
      <c r="E83" s="121"/>
      <c r="F83" s="121"/>
    </row>
    <row r="84" spans="1:6" ht="15.75" hidden="1">
      <c r="A84" s="90">
        <v>3</v>
      </c>
      <c r="B84" s="120" t="s">
        <v>76</v>
      </c>
      <c r="C84" s="35"/>
      <c r="D84" s="121"/>
      <c r="E84" s="121"/>
      <c r="F84" s="121"/>
    </row>
    <row r="85" spans="1:6" ht="15.75" hidden="1">
      <c r="A85" s="90">
        <v>4</v>
      </c>
      <c r="B85" s="120" t="s">
        <v>77</v>
      </c>
      <c r="C85" s="35"/>
      <c r="D85" s="121"/>
      <c r="E85" s="121"/>
      <c r="F85" s="121"/>
    </row>
    <row r="86" spans="1:6" ht="15.75" hidden="1">
      <c r="A86" s="90">
        <v>5</v>
      </c>
      <c r="B86" s="120" t="s">
        <v>78</v>
      </c>
      <c r="C86" s="35"/>
      <c r="D86" s="121"/>
      <c r="E86" s="121"/>
      <c r="F86" s="121"/>
    </row>
    <row r="87" spans="1:6" ht="15.75" hidden="1">
      <c r="A87" s="90">
        <v>6</v>
      </c>
      <c r="B87" s="120" t="s">
        <v>79</v>
      </c>
      <c r="C87" s="35"/>
      <c r="D87" s="121"/>
      <c r="E87" s="121"/>
      <c r="F87" s="121"/>
    </row>
    <row r="88" spans="1:16" ht="20.25" customHeight="1">
      <c r="A88" s="90">
        <v>7</v>
      </c>
      <c r="B88" s="120" t="s">
        <v>126</v>
      </c>
      <c r="C88" s="35">
        <v>0</v>
      </c>
      <c r="D88" s="121"/>
      <c r="E88" s="121"/>
      <c r="F88" s="121"/>
      <c r="H88" s="192">
        <v>0</v>
      </c>
      <c r="P88" s="246">
        <v>309.5</v>
      </c>
    </row>
    <row r="89" spans="1:6" ht="47.25" hidden="1">
      <c r="A89" s="90">
        <v>8</v>
      </c>
      <c r="B89" s="120" t="s">
        <v>80</v>
      </c>
      <c r="C89" s="35"/>
      <c r="D89" s="121"/>
      <c r="E89" s="121"/>
      <c r="F89" s="121"/>
    </row>
    <row r="90" spans="1:6" ht="31.5" hidden="1">
      <c r="A90" s="90">
        <v>9</v>
      </c>
      <c r="B90" s="120" t="s">
        <v>81</v>
      </c>
      <c r="C90" s="35"/>
      <c r="D90" s="121"/>
      <c r="E90" s="121"/>
      <c r="F90" s="121"/>
    </row>
    <row r="91" spans="1:6" ht="15.75" hidden="1">
      <c r="A91" s="90">
        <v>10</v>
      </c>
      <c r="B91" s="120" t="s">
        <v>82</v>
      </c>
      <c r="C91" s="35">
        <v>0</v>
      </c>
      <c r="D91" s="121"/>
      <c r="E91" s="121"/>
      <c r="F91" s="121"/>
    </row>
    <row r="92" spans="1:8" ht="30.75" customHeight="1">
      <c r="A92" s="90">
        <v>11</v>
      </c>
      <c r="B92" s="120" t="s">
        <v>83</v>
      </c>
      <c r="C92" s="35">
        <v>0</v>
      </c>
      <c r="D92" s="121"/>
      <c r="E92" s="121"/>
      <c r="F92" s="121"/>
      <c r="H92" s="192">
        <v>0</v>
      </c>
    </row>
    <row r="93" spans="1:6" ht="31.5" hidden="1">
      <c r="A93" s="90">
        <v>12</v>
      </c>
      <c r="B93" s="122" t="s">
        <v>84</v>
      </c>
      <c r="C93" s="35"/>
      <c r="D93" s="121"/>
      <c r="E93" s="121"/>
      <c r="F93" s="121"/>
    </row>
    <row r="94" spans="1:8" ht="46.5" customHeight="1">
      <c r="A94" s="90">
        <v>13</v>
      </c>
      <c r="B94" s="120" t="s">
        <v>85</v>
      </c>
      <c r="C94" s="35">
        <v>1000</v>
      </c>
      <c r="D94" s="121"/>
      <c r="E94" s="121"/>
      <c r="F94" s="121"/>
      <c r="H94" s="192">
        <v>1000</v>
      </c>
    </row>
    <row r="95" spans="1:6" ht="31.5" hidden="1">
      <c r="A95" s="90">
        <v>14</v>
      </c>
      <c r="B95" s="120" t="s">
        <v>86</v>
      </c>
      <c r="C95" s="35"/>
      <c r="D95" s="121"/>
      <c r="E95" s="121"/>
      <c r="F95" s="121"/>
    </row>
    <row r="96" spans="1:6" ht="15.75" hidden="1">
      <c r="A96" s="90">
        <v>15</v>
      </c>
      <c r="B96" s="120" t="s">
        <v>87</v>
      </c>
      <c r="C96" s="35"/>
      <c r="D96" s="121"/>
      <c r="E96" s="121"/>
      <c r="F96" s="121"/>
    </row>
    <row r="97" spans="1:8" ht="24.75" customHeight="1">
      <c r="A97" s="86">
        <v>16</v>
      </c>
      <c r="B97" s="123" t="s">
        <v>88</v>
      </c>
      <c r="C97" s="35">
        <v>11000</v>
      </c>
      <c r="D97" s="124"/>
      <c r="E97" s="124"/>
      <c r="F97" s="124"/>
      <c r="H97" s="192">
        <v>11000</v>
      </c>
    </row>
    <row r="98" spans="1:6" ht="31.5" hidden="1">
      <c r="A98" s="90">
        <v>17</v>
      </c>
      <c r="B98" s="120" t="s">
        <v>89</v>
      </c>
      <c r="C98" s="121"/>
      <c r="D98" s="125"/>
      <c r="E98" s="125"/>
      <c r="F98" s="125"/>
    </row>
    <row r="99" spans="1:6" ht="31.5" hidden="1">
      <c r="A99" s="90">
        <v>18</v>
      </c>
      <c r="B99" s="120" t="s">
        <v>90</v>
      </c>
      <c r="C99" s="121"/>
      <c r="D99" s="125"/>
      <c r="E99" s="125"/>
      <c r="F99" s="125"/>
    </row>
    <row r="100" spans="1:6" ht="31.5" hidden="1">
      <c r="A100" s="90">
        <v>19</v>
      </c>
      <c r="B100" s="120" t="s">
        <v>91</v>
      </c>
      <c r="C100" s="121"/>
      <c r="D100" s="121"/>
      <c r="E100" s="121"/>
      <c r="F100" s="121"/>
    </row>
    <row r="101" spans="1:6" ht="31.5" hidden="1">
      <c r="A101" s="90">
        <v>20</v>
      </c>
      <c r="B101" s="120" t="s">
        <v>92</v>
      </c>
      <c r="C101" s="121"/>
      <c r="D101" s="121"/>
      <c r="E101" s="121"/>
      <c r="F101" s="121"/>
    </row>
    <row r="102" spans="1:6" ht="15.75" hidden="1">
      <c r="A102" s="90">
        <v>21</v>
      </c>
      <c r="B102" s="120" t="s">
        <v>93</v>
      </c>
      <c r="C102" s="121"/>
      <c r="D102" s="121"/>
      <c r="E102" s="121"/>
      <c r="F102" s="121"/>
    </row>
    <row r="103" spans="1:6" ht="47.25" hidden="1">
      <c r="A103" s="90">
        <v>22</v>
      </c>
      <c r="B103" s="120" t="s">
        <v>94</v>
      </c>
      <c r="C103" s="121"/>
      <c r="D103" s="121"/>
      <c r="E103" s="121"/>
      <c r="F103" s="121"/>
    </row>
    <row r="104" spans="1:6" ht="31.5" hidden="1">
      <c r="A104" s="90">
        <v>23</v>
      </c>
      <c r="B104" s="120" t="s">
        <v>95</v>
      </c>
      <c r="C104" s="121"/>
      <c r="D104" s="121"/>
      <c r="E104" s="121"/>
      <c r="F104" s="121"/>
    </row>
    <row r="105" spans="1:6" ht="31.5" hidden="1">
      <c r="A105" s="90">
        <v>24</v>
      </c>
      <c r="B105" s="120" t="s">
        <v>96</v>
      </c>
      <c r="C105" s="121"/>
      <c r="D105" s="121"/>
      <c r="E105" s="121"/>
      <c r="F105" s="121"/>
    </row>
    <row r="106" spans="1:6" ht="47.25" hidden="1">
      <c r="A106" s="90">
        <v>25</v>
      </c>
      <c r="B106" s="120" t="s">
        <v>97</v>
      </c>
      <c r="C106" s="121"/>
      <c r="D106" s="121"/>
      <c r="E106" s="121"/>
      <c r="F106" s="121"/>
    </row>
    <row r="107" spans="1:6" ht="47.25" hidden="1">
      <c r="A107" s="90">
        <v>26</v>
      </c>
      <c r="B107" s="122" t="s">
        <v>98</v>
      </c>
      <c r="C107" s="121"/>
      <c r="D107" s="121"/>
      <c r="E107" s="121"/>
      <c r="F107" s="121"/>
    </row>
    <row r="108" spans="1:6" ht="47.25" hidden="1">
      <c r="A108" s="90">
        <v>27</v>
      </c>
      <c r="B108" s="120" t="s">
        <v>99</v>
      </c>
      <c r="C108" s="121"/>
      <c r="D108" s="121"/>
      <c r="E108" s="121"/>
      <c r="F108" s="121"/>
    </row>
    <row r="109" spans="1:6" ht="47.25" hidden="1">
      <c r="A109" s="90">
        <v>28</v>
      </c>
      <c r="B109" s="120" t="s">
        <v>127</v>
      </c>
      <c r="C109" s="124">
        <v>0</v>
      </c>
      <c r="D109" s="121"/>
      <c r="E109" s="121"/>
      <c r="F109" s="121"/>
    </row>
    <row r="110" spans="1:6" ht="31.5" hidden="1">
      <c r="A110" s="90">
        <v>29</v>
      </c>
      <c r="B110" s="122" t="s">
        <v>100</v>
      </c>
      <c r="C110" s="124">
        <v>0</v>
      </c>
      <c r="D110" s="121"/>
      <c r="E110" s="121"/>
      <c r="F110" s="121"/>
    </row>
    <row r="111" spans="1:6" ht="31.5" hidden="1">
      <c r="A111" s="90">
        <v>30</v>
      </c>
      <c r="B111" s="122" t="s">
        <v>171</v>
      </c>
      <c r="C111" s="121"/>
      <c r="D111" s="121"/>
      <c r="E111" s="121"/>
      <c r="F111" s="121"/>
    </row>
    <row r="112" spans="1:6" ht="31.5" hidden="1">
      <c r="A112" s="90">
        <v>31</v>
      </c>
      <c r="B112" s="120" t="s">
        <v>172</v>
      </c>
      <c r="C112" s="121"/>
      <c r="D112" s="121"/>
      <c r="E112" s="121"/>
      <c r="F112" s="121"/>
    </row>
    <row r="113" spans="1:6" ht="47.25" hidden="1">
      <c r="A113" s="90">
        <v>32</v>
      </c>
      <c r="B113" s="120" t="s">
        <v>173</v>
      </c>
      <c r="C113" s="121"/>
      <c r="D113" s="121"/>
      <c r="E113" s="121"/>
      <c r="F113" s="121"/>
    </row>
    <row r="114" spans="1:6" ht="47.25" hidden="1">
      <c r="A114" s="90">
        <v>33</v>
      </c>
      <c r="B114" s="122" t="s">
        <v>174</v>
      </c>
      <c r="C114" s="121"/>
      <c r="D114" s="121"/>
      <c r="E114" s="121"/>
      <c r="F114" s="121"/>
    </row>
    <row r="115" spans="1:6" ht="31.5" hidden="1">
      <c r="A115" s="90">
        <v>34</v>
      </c>
      <c r="B115" s="122" t="s">
        <v>175</v>
      </c>
      <c r="C115" s="121"/>
      <c r="D115" s="121"/>
      <c r="E115" s="121"/>
      <c r="F115" s="121"/>
    </row>
    <row r="116" spans="1:6" ht="31.5" hidden="1">
      <c r="A116" s="90">
        <v>35</v>
      </c>
      <c r="B116" s="126" t="s">
        <v>176</v>
      </c>
      <c r="C116" s="121"/>
      <c r="D116" s="121"/>
      <c r="E116" s="121"/>
      <c r="F116" s="121"/>
    </row>
    <row r="117" spans="1:6" ht="15.75" hidden="1">
      <c r="A117" s="127">
        <v>36</v>
      </c>
      <c r="B117" s="128" t="s">
        <v>177</v>
      </c>
      <c r="C117" s="129"/>
      <c r="D117" s="129"/>
      <c r="E117" s="129"/>
      <c r="F117" s="129"/>
    </row>
    <row r="118" spans="1:5" ht="23.25" customHeight="1">
      <c r="A118" s="130"/>
      <c r="B118" s="101"/>
      <c r="C118" s="103"/>
      <c r="D118" s="101"/>
      <c r="E118" s="131" t="s">
        <v>208</v>
      </c>
    </row>
    <row r="119" spans="3:6" ht="24.75" customHeight="1">
      <c r="C119" s="44"/>
      <c r="E119" s="278" t="s">
        <v>178</v>
      </c>
      <c r="F119" s="278"/>
    </row>
    <row r="120" ht="37.5" customHeight="1">
      <c r="C120" s="44"/>
    </row>
    <row r="121" ht="37.5" customHeight="1">
      <c r="C121" s="44"/>
    </row>
    <row r="122" spans="3:6" ht="30" customHeight="1">
      <c r="C122" s="44"/>
      <c r="E122" s="278" t="s">
        <v>179</v>
      </c>
      <c r="F122" s="278"/>
    </row>
    <row r="123" ht="12.75">
      <c r="C123" s="44"/>
    </row>
    <row r="124" ht="12.75">
      <c r="C124" s="44"/>
    </row>
    <row r="125" ht="12.75">
      <c r="C125" s="44"/>
    </row>
  </sheetData>
  <sheetProtection/>
  <mergeCells count="16">
    <mergeCell ref="H8:H9"/>
    <mergeCell ref="E119:F119"/>
    <mergeCell ref="E122:F122"/>
    <mergeCell ref="A1:B1"/>
    <mergeCell ref="C1:F1"/>
    <mergeCell ref="B2:F2"/>
    <mergeCell ref="B3:F3"/>
    <mergeCell ref="B4:F4"/>
    <mergeCell ref="A6:A9"/>
    <mergeCell ref="B6:B9"/>
    <mergeCell ref="C6:F6"/>
    <mergeCell ref="D7:F7"/>
    <mergeCell ref="C8:C9"/>
    <mergeCell ref="D8:D9"/>
    <mergeCell ref="E8:E9"/>
    <mergeCell ref="F8:F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7109375" style="76" bestFit="1" customWidth="1"/>
    <col min="2" max="2" width="24.421875" style="75" customWidth="1"/>
    <col min="3" max="3" width="11.28125" style="75" bestFit="1" customWidth="1"/>
    <col min="4" max="4" width="20.28125" style="99" customWidth="1"/>
    <col min="5" max="5" width="19.7109375" style="99" customWidth="1"/>
    <col min="6" max="6" width="18.00390625" style="99" customWidth="1"/>
    <col min="7" max="7" width="23.421875" style="100" customWidth="1"/>
    <col min="8" max="8" width="19.8515625" style="74" hidden="1" customWidth="1"/>
    <col min="9" max="9" width="18.28125" style="75" customWidth="1"/>
    <col min="10" max="16384" width="9.140625" style="75" customWidth="1"/>
  </cols>
  <sheetData>
    <row r="1" spans="1:7" ht="15.75">
      <c r="A1" s="288" t="s">
        <v>114</v>
      </c>
      <c r="B1" s="288"/>
      <c r="C1" s="289" t="s">
        <v>215</v>
      </c>
      <c r="D1" s="289"/>
      <c r="E1" s="289"/>
      <c r="F1" s="289"/>
      <c r="G1" s="289"/>
    </row>
    <row r="2" spans="1:8" ht="15.75">
      <c r="A2" s="290" t="s">
        <v>155</v>
      </c>
      <c r="B2" s="290"/>
      <c r="C2" s="291" t="s">
        <v>156</v>
      </c>
      <c r="D2" s="291"/>
      <c r="E2" s="291"/>
      <c r="F2" s="291"/>
      <c r="G2" s="291"/>
      <c r="H2" s="75"/>
    </row>
    <row r="3" spans="1:8" ht="24.75" customHeight="1">
      <c r="A3" s="292"/>
      <c r="B3" s="292"/>
      <c r="C3" s="292"/>
      <c r="D3" s="292"/>
      <c r="E3" s="292"/>
      <c r="F3" s="292"/>
      <c r="G3" s="292"/>
      <c r="H3" s="77"/>
    </row>
    <row r="4" spans="3:8" ht="15.75" customHeight="1">
      <c r="C4" s="78"/>
      <c r="D4" s="79"/>
      <c r="E4" s="293" t="s">
        <v>157</v>
      </c>
      <c r="F4" s="293"/>
      <c r="G4" s="293"/>
      <c r="H4" s="293"/>
    </row>
    <row r="5" spans="1:8" s="80" customFormat="1" ht="15" customHeight="1">
      <c r="A5" s="286" t="s">
        <v>0</v>
      </c>
      <c r="B5" s="286" t="s">
        <v>158</v>
      </c>
      <c r="C5" s="287" t="s">
        <v>128</v>
      </c>
      <c r="D5" s="285" t="s">
        <v>159</v>
      </c>
      <c r="E5" s="285" t="s">
        <v>160</v>
      </c>
      <c r="F5" s="285" t="s">
        <v>161</v>
      </c>
      <c r="G5" s="283" t="s">
        <v>162</v>
      </c>
      <c r="H5" s="285" t="s">
        <v>163</v>
      </c>
    </row>
    <row r="6" spans="1:8" s="80" customFormat="1" ht="49.5" customHeight="1">
      <c r="A6" s="286"/>
      <c r="B6" s="286"/>
      <c r="C6" s="287"/>
      <c r="D6" s="285"/>
      <c r="E6" s="285"/>
      <c r="F6" s="285"/>
      <c r="G6" s="284"/>
      <c r="H6" s="285"/>
    </row>
    <row r="7" spans="1:8" ht="21" customHeight="1">
      <c r="A7" s="81"/>
      <c r="B7" s="82" t="s">
        <v>51</v>
      </c>
      <c r="C7" s="83">
        <v>14200</v>
      </c>
      <c r="D7" s="84"/>
      <c r="E7" s="85"/>
      <c r="F7" s="85"/>
      <c r="G7" s="85"/>
      <c r="H7" s="85"/>
    </row>
    <row r="8" spans="1:8" ht="47.25">
      <c r="A8" s="86" t="s">
        <v>52</v>
      </c>
      <c r="B8" s="87" t="s">
        <v>164</v>
      </c>
      <c r="C8" s="83">
        <v>6450</v>
      </c>
      <c r="D8" s="83">
        <v>960</v>
      </c>
      <c r="E8" s="83">
        <v>1260</v>
      </c>
      <c r="F8" s="83">
        <v>1200</v>
      </c>
      <c r="G8" s="83">
        <v>3030</v>
      </c>
      <c r="H8" s="88"/>
    </row>
    <row r="9" spans="1:8" ht="31.5">
      <c r="A9" s="86" t="s">
        <v>1</v>
      </c>
      <c r="B9" s="87" t="s">
        <v>53</v>
      </c>
      <c r="C9" s="247">
        <v>1660</v>
      </c>
      <c r="D9" s="89">
        <v>320</v>
      </c>
      <c r="E9" s="89">
        <v>280</v>
      </c>
      <c r="F9" s="89">
        <v>400</v>
      </c>
      <c r="G9" s="89">
        <v>660</v>
      </c>
      <c r="H9" s="88"/>
    </row>
    <row r="10" spans="1:8" ht="21" customHeight="1">
      <c r="A10" s="90">
        <v>1</v>
      </c>
      <c r="B10" s="248" t="s">
        <v>15</v>
      </c>
      <c r="C10" s="32">
        <v>70</v>
      </c>
      <c r="D10" s="92"/>
      <c r="E10" s="92">
        <v>20</v>
      </c>
      <c r="F10" s="88"/>
      <c r="G10" s="88">
        <v>50</v>
      </c>
      <c r="H10" s="88"/>
    </row>
    <row r="11" spans="1:8" ht="21" customHeight="1">
      <c r="A11" s="90">
        <v>2</v>
      </c>
      <c r="B11" s="91" t="s">
        <v>16</v>
      </c>
      <c r="C11" s="32">
        <v>70</v>
      </c>
      <c r="D11" s="92"/>
      <c r="E11" s="92">
        <v>20</v>
      </c>
      <c r="F11" s="88"/>
      <c r="G11" s="88">
        <v>50</v>
      </c>
      <c r="H11" s="88"/>
    </row>
    <row r="12" spans="1:8" ht="21" customHeight="1">
      <c r="A12" s="90">
        <v>3</v>
      </c>
      <c r="B12" s="248" t="s">
        <v>10</v>
      </c>
      <c r="C12" s="32">
        <v>70</v>
      </c>
      <c r="D12" s="92"/>
      <c r="E12" s="92">
        <v>20</v>
      </c>
      <c r="F12" s="88"/>
      <c r="G12" s="88">
        <v>50</v>
      </c>
      <c r="H12" s="88"/>
    </row>
    <row r="13" spans="1:8" ht="21" customHeight="1">
      <c r="A13" s="90">
        <v>4</v>
      </c>
      <c r="B13" s="249" t="s">
        <v>11</v>
      </c>
      <c r="C13" s="32">
        <v>240</v>
      </c>
      <c r="D13" s="92">
        <v>80</v>
      </c>
      <c r="E13" s="92">
        <v>20</v>
      </c>
      <c r="F13" s="88">
        <v>100</v>
      </c>
      <c r="G13" s="88">
        <v>40</v>
      </c>
      <c r="H13" s="88"/>
    </row>
    <row r="14" spans="1:8" s="94" customFormat="1" ht="21" customHeight="1">
      <c r="A14" s="90">
        <v>5</v>
      </c>
      <c r="B14" s="248" t="s">
        <v>12</v>
      </c>
      <c r="C14" s="32">
        <v>240</v>
      </c>
      <c r="D14" s="92">
        <v>80</v>
      </c>
      <c r="E14" s="92">
        <v>20</v>
      </c>
      <c r="F14" s="88">
        <v>100</v>
      </c>
      <c r="G14" s="88">
        <v>40</v>
      </c>
      <c r="H14" s="93"/>
    </row>
    <row r="15" spans="1:8" ht="21" customHeight="1">
      <c r="A15" s="90">
        <v>6</v>
      </c>
      <c r="B15" s="248" t="s">
        <v>13</v>
      </c>
      <c r="C15" s="32">
        <v>70</v>
      </c>
      <c r="D15" s="92"/>
      <c r="E15" s="92">
        <v>20</v>
      </c>
      <c r="F15" s="88"/>
      <c r="G15" s="88">
        <v>50</v>
      </c>
      <c r="H15" s="88"/>
    </row>
    <row r="16" spans="1:8" ht="21" customHeight="1">
      <c r="A16" s="90">
        <v>7</v>
      </c>
      <c r="B16" s="248" t="s">
        <v>17</v>
      </c>
      <c r="C16" s="32">
        <v>70</v>
      </c>
      <c r="D16" s="92"/>
      <c r="E16" s="92">
        <v>20</v>
      </c>
      <c r="F16" s="88"/>
      <c r="G16" s="88">
        <v>50</v>
      </c>
      <c r="H16" s="88"/>
    </row>
    <row r="17" spans="1:8" ht="21" customHeight="1">
      <c r="A17" s="90">
        <v>8</v>
      </c>
      <c r="B17" s="91" t="s">
        <v>54</v>
      </c>
      <c r="C17" s="32">
        <v>70</v>
      </c>
      <c r="D17" s="92"/>
      <c r="E17" s="92">
        <v>20</v>
      </c>
      <c r="F17" s="88"/>
      <c r="G17" s="88">
        <v>50</v>
      </c>
      <c r="H17" s="88"/>
    </row>
    <row r="18" spans="1:8" ht="21" customHeight="1">
      <c r="A18" s="90">
        <v>9</v>
      </c>
      <c r="B18" s="248" t="s">
        <v>18</v>
      </c>
      <c r="C18" s="32">
        <v>70</v>
      </c>
      <c r="D18" s="92"/>
      <c r="E18" s="92">
        <v>20</v>
      </c>
      <c r="F18" s="88"/>
      <c r="G18" s="88">
        <v>50</v>
      </c>
      <c r="H18" s="88"/>
    </row>
    <row r="19" spans="1:8" ht="21" customHeight="1">
      <c r="A19" s="90">
        <v>10</v>
      </c>
      <c r="B19" s="248" t="s">
        <v>19</v>
      </c>
      <c r="C19" s="32">
        <v>70</v>
      </c>
      <c r="D19" s="92"/>
      <c r="E19" s="92">
        <v>20</v>
      </c>
      <c r="F19" s="88"/>
      <c r="G19" s="88">
        <v>50</v>
      </c>
      <c r="H19" s="88"/>
    </row>
    <row r="20" spans="1:8" ht="21" customHeight="1">
      <c r="A20" s="90">
        <v>11</v>
      </c>
      <c r="B20" s="248" t="s">
        <v>9</v>
      </c>
      <c r="C20" s="32">
        <v>240</v>
      </c>
      <c r="D20" s="92">
        <v>80</v>
      </c>
      <c r="E20" s="92">
        <v>20</v>
      </c>
      <c r="F20" s="88">
        <v>100</v>
      </c>
      <c r="G20" s="88">
        <v>40</v>
      </c>
      <c r="H20" s="32"/>
    </row>
    <row r="21" spans="1:8" ht="21" customHeight="1">
      <c r="A21" s="90">
        <v>12</v>
      </c>
      <c r="B21" s="91" t="s">
        <v>8</v>
      </c>
      <c r="C21" s="32">
        <v>70</v>
      </c>
      <c r="D21" s="92"/>
      <c r="E21" s="92">
        <v>20</v>
      </c>
      <c r="F21" s="88"/>
      <c r="G21" s="88">
        <v>50</v>
      </c>
      <c r="H21" s="88"/>
    </row>
    <row r="22" spans="1:8" ht="21" customHeight="1">
      <c r="A22" s="90">
        <v>13</v>
      </c>
      <c r="B22" s="249" t="s">
        <v>6</v>
      </c>
      <c r="C22" s="32">
        <v>240</v>
      </c>
      <c r="D22" s="92">
        <v>80</v>
      </c>
      <c r="E22" s="92">
        <v>20</v>
      </c>
      <c r="F22" s="88">
        <v>100</v>
      </c>
      <c r="G22" s="88">
        <v>40</v>
      </c>
      <c r="H22" s="88"/>
    </row>
    <row r="23" spans="1:8" ht="21" customHeight="1">
      <c r="A23" s="90">
        <v>14</v>
      </c>
      <c r="B23" s="91" t="s">
        <v>7</v>
      </c>
      <c r="C23" s="32">
        <v>70</v>
      </c>
      <c r="D23" s="92"/>
      <c r="E23" s="92">
        <v>20</v>
      </c>
      <c r="F23" s="88"/>
      <c r="G23" s="88">
        <v>50</v>
      </c>
      <c r="H23" s="88"/>
    </row>
    <row r="24" spans="1:8" ht="31.5">
      <c r="A24" s="86" t="s">
        <v>135</v>
      </c>
      <c r="B24" s="95" t="s">
        <v>55</v>
      </c>
      <c r="C24" s="31">
        <v>1110</v>
      </c>
      <c r="D24" s="31">
        <v>160</v>
      </c>
      <c r="E24" s="31">
        <v>220</v>
      </c>
      <c r="F24" s="31">
        <v>200</v>
      </c>
      <c r="G24" s="31">
        <v>530</v>
      </c>
      <c r="H24" s="88"/>
    </row>
    <row r="25" spans="1:8" ht="21" customHeight="1">
      <c r="A25" s="90">
        <v>15</v>
      </c>
      <c r="B25" s="248" t="s">
        <v>22</v>
      </c>
      <c r="C25" s="32">
        <v>70</v>
      </c>
      <c r="D25" s="92"/>
      <c r="E25" s="92">
        <v>20</v>
      </c>
      <c r="F25" s="88"/>
      <c r="G25" s="88">
        <v>50</v>
      </c>
      <c r="H25" s="88"/>
    </row>
    <row r="26" spans="1:8" ht="21" customHeight="1">
      <c r="A26" s="90">
        <v>16</v>
      </c>
      <c r="B26" s="248" t="s">
        <v>25</v>
      </c>
      <c r="C26" s="32">
        <v>70</v>
      </c>
      <c r="D26" s="92"/>
      <c r="E26" s="92">
        <v>20</v>
      </c>
      <c r="F26" s="88"/>
      <c r="G26" s="88">
        <v>50</v>
      </c>
      <c r="H26" s="88"/>
    </row>
    <row r="27" spans="1:8" ht="21" customHeight="1">
      <c r="A27" s="90">
        <v>17</v>
      </c>
      <c r="B27" s="248" t="s">
        <v>14</v>
      </c>
      <c r="C27" s="32">
        <v>240</v>
      </c>
      <c r="D27" s="92">
        <v>80</v>
      </c>
      <c r="E27" s="92">
        <v>20</v>
      </c>
      <c r="F27" s="88">
        <v>100</v>
      </c>
      <c r="G27" s="88">
        <v>40</v>
      </c>
      <c r="H27" s="88"/>
    </row>
    <row r="28" spans="1:8" ht="21" customHeight="1">
      <c r="A28" s="90">
        <v>18</v>
      </c>
      <c r="B28" s="91" t="s">
        <v>23</v>
      </c>
      <c r="C28" s="32">
        <v>70</v>
      </c>
      <c r="D28" s="92"/>
      <c r="E28" s="92">
        <v>20</v>
      </c>
      <c r="F28" s="88"/>
      <c r="G28" s="88">
        <v>50</v>
      </c>
      <c r="H28" s="88"/>
    </row>
    <row r="29" spans="1:8" ht="21" customHeight="1">
      <c r="A29" s="90">
        <v>19</v>
      </c>
      <c r="B29" s="91" t="s">
        <v>24</v>
      </c>
      <c r="C29" s="32">
        <v>70</v>
      </c>
      <c r="D29" s="92"/>
      <c r="E29" s="92">
        <v>20</v>
      </c>
      <c r="F29" s="88"/>
      <c r="G29" s="88">
        <v>50</v>
      </c>
      <c r="H29" s="88"/>
    </row>
    <row r="30" spans="1:8" ht="21" customHeight="1">
      <c r="A30" s="90">
        <v>20</v>
      </c>
      <c r="B30" s="249" t="s">
        <v>20</v>
      </c>
      <c r="C30" s="32">
        <v>70</v>
      </c>
      <c r="D30" s="92"/>
      <c r="E30" s="92">
        <v>20</v>
      </c>
      <c r="F30" s="88"/>
      <c r="G30" s="88">
        <v>50</v>
      </c>
      <c r="H30" s="88"/>
    </row>
    <row r="31" spans="1:8" ht="21" customHeight="1">
      <c r="A31" s="90">
        <v>21</v>
      </c>
      <c r="B31" s="248" t="s">
        <v>21</v>
      </c>
      <c r="C31" s="32">
        <v>70</v>
      </c>
      <c r="D31" s="92"/>
      <c r="E31" s="92">
        <v>20</v>
      </c>
      <c r="F31" s="88"/>
      <c r="G31" s="88">
        <v>50</v>
      </c>
      <c r="H31" s="32"/>
    </row>
    <row r="32" spans="1:8" ht="21" customHeight="1">
      <c r="A32" s="90">
        <v>22</v>
      </c>
      <c r="B32" s="248" t="s">
        <v>27</v>
      </c>
      <c r="C32" s="32">
        <v>70</v>
      </c>
      <c r="D32" s="92"/>
      <c r="E32" s="92">
        <v>20</v>
      </c>
      <c r="F32" s="88"/>
      <c r="G32" s="88">
        <v>50</v>
      </c>
      <c r="H32" s="88"/>
    </row>
    <row r="33" spans="1:8" ht="21" customHeight="1">
      <c r="A33" s="90">
        <v>23</v>
      </c>
      <c r="B33" s="248" t="s">
        <v>28</v>
      </c>
      <c r="C33" s="32">
        <v>240</v>
      </c>
      <c r="D33" s="92">
        <v>80</v>
      </c>
      <c r="E33" s="92">
        <v>20</v>
      </c>
      <c r="F33" s="88">
        <v>100</v>
      </c>
      <c r="G33" s="88">
        <v>40</v>
      </c>
      <c r="H33" s="88"/>
    </row>
    <row r="34" spans="1:8" ht="21" customHeight="1">
      <c r="A34" s="90">
        <v>24</v>
      </c>
      <c r="B34" s="91" t="s">
        <v>29</v>
      </c>
      <c r="C34" s="32">
        <v>70</v>
      </c>
      <c r="D34" s="92"/>
      <c r="E34" s="92">
        <v>20</v>
      </c>
      <c r="F34" s="88"/>
      <c r="G34" s="88">
        <v>50</v>
      </c>
      <c r="H34" s="88"/>
    </row>
    <row r="35" spans="1:8" ht="21" customHeight="1">
      <c r="A35" s="90">
        <v>25</v>
      </c>
      <c r="B35" s="248" t="s">
        <v>26</v>
      </c>
      <c r="C35" s="32">
        <v>70</v>
      </c>
      <c r="D35" s="92"/>
      <c r="E35" s="92">
        <v>20</v>
      </c>
      <c r="F35" s="88"/>
      <c r="G35" s="88">
        <v>50</v>
      </c>
      <c r="H35" s="88"/>
    </row>
    <row r="36" spans="1:8" ht="21" customHeight="1">
      <c r="A36" s="86" t="s">
        <v>136</v>
      </c>
      <c r="B36" s="95" t="s">
        <v>56</v>
      </c>
      <c r="C36" s="31">
        <v>1320</v>
      </c>
      <c r="D36" s="31">
        <v>160</v>
      </c>
      <c r="E36" s="31">
        <v>280</v>
      </c>
      <c r="F36" s="31">
        <v>200</v>
      </c>
      <c r="G36" s="31">
        <v>680</v>
      </c>
      <c r="H36" s="88"/>
    </row>
    <row r="37" spans="1:8" ht="21" customHeight="1">
      <c r="A37" s="90">
        <v>26</v>
      </c>
      <c r="B37" s="91" t="s">
        <v>30</v>
      </c>
      <c r="C37" s="32">
        <v>70</v>
      </c>
      <c r="D37" s="92"/>
      <c r="E37" s="92">
        <v>20</v>
      </c>
      <c r="F37" s="88"/>
      <c r="G37" s="88">
        <v>50</v>
      </c>
      <c r="H37" s="88"/>
    </row>
    <row r="38" spans="1:8" ht="21" customHeight="1">
      <c r="A38" s="90">
        <v>27</v>
      </c>
      <c r="B38" s="248" t="s">
        <v>31</v>
      </c>
      <c r="C38" s="32">
        <v>240</v>
      </c>
      <c r="D38" s="92">
        <v>80</v>
      </c>
      <c r="E38" s="92">
        <v>20</v>
      </c>
      <c r="F38" s="88">
        <v>100</v>
      </c>
      <c r="G38" s="88">
        <v>40</v>
      </c>
      <c r="H38" s="32"/>
    </row>
    <row r="39" spans="1:8" ht="21" customHeight="1">
      <c r="A39" s="90">
        <v>28</v>
      </c>
      <c r="B39" s="91" t="s">
        <v>32</v>
      </c>
      <c r="C39" s="32">
        <v>70</v>
      </c>
      <c r="D39" s="92"/>
      <c r="E39" s="92">
        <v>20</v>
      </c>
      <c r="F39" s="88"/>
      <c r="G39" s="88">
        <v>50</v>
      </c>
      <c r="H39" s="88"/>
    </row>
    <row r="40" spans="1:8" ht="21" customHeight="1">
      <c r="A40" s="90">
        <v>29</v>
      </c>
      <c r="B40" s="91" t="s">
        <v>33</v>
      </c>
      <c r="C40" s="32">
        <v>70</v>
      </c>
      <c r="D40" s="92"/>
      <c r="E40" s="92">
        <v>20</v>
      </c>
      <c r="F40" s="88"/>
      <c r="G40" s="88">
        <v>50</v>
      </c>
      <c r="H40" s="88"/>
    </row>
    <row r="41" spans="1:8" ht="21" customHeight="1">
      <c r="A41" s="90">
        <v>30</v>
      </c>
      <c r="B41" s="248" t="s">
        <v>34</v>
      </c>
      <c r="C41" s="32">
        <v>70</v>
      </c>
      <c r="D41" s="92"/>
      <c r="E41" s="92">
        <v>20</v>
      </c>
      <c r="F41" s="88"/>
      <c r="G41" s="88">
        <v>50</v>
      </c>
      <c r="H41" s="88"/>
    </row>
    <row r="42" spans="1:8" ht="21" customHeight="1">
      <c r="A42" s="90">
        <v>31</v>
      </c>
      <c r="B42" s="91" t="s">
        <v>57</v>
      </c>
      <c r="C42" s="32">
        <v>70</v>
      </c>
      <c r="D42" s="92"/>
      <c r="E42" s="92">
        <v>20</v>
      </c>
      <c r="F42" s="88"/>
      <c r="G42" s="88">
        <v>50</v>
      </c>
      <c r="H42" s="88"/>
    </row>
    <row r="43" spans="1:8" ht="21" customHeight="1">
      <c r="A43" s="90">
        <v>32</v>
      </c>
      <c r="B43" s="248" t="s">
        <v>58</v>
      </c>
      <c r="C43" s="32">
        <v>240</v>
      </c>
      <c r="D43" s="92">
        <v>80</v>
      </c>
      <c r="E43" s="92">
        <v>20</v>
      </c>
      <c r="F43" s="88">
        <v>100</v>
      </c>
      <c r="G43" s="88">
        <v>40</v>
      </c>
      <c r="H43" s="88"/>
    </row>
    <row r="44" spans="1:8" ht="21" customHeight="1">
      <c r="A44" s="90">
        <v>33</v>
      </c>
      <c r="B44" s="249" t="s">
        <v>35</v>
      </c>
      <c r="C44" s="32">
        <v>70</v>
      </c>
      <c r="D44" s="92"/>
      <c r="E44" s="92">
        <v>20</v>
      </c>
      <c r="F44" s="88"/>
      <c r="G44" s="88">
        <v>50</v>
      </c>
      <c r="H44" s="88"/>
    </row>
    <row r="45" spans="1:8" ht="21" customHeight="1">
      <c r="A45" s="90">
        <v>34</v>
      </c>
      <c r="B45" s="249" t="s">
        <v>36</v>
      </c>
      <c r="C45" s="32">
        <v>70</v>
      </c>
      <c r="D45" s="92"/>
      <c r="E45" s="92">
        <v>20</v>
      </c>
      <c r="F45" s="88"/>
      <c r="G45" s="88">
        <v>50</v>
      </c>
      <c r="H45" s="88"/>
    </row>
    <row r="46" spans="1:8" ht="21" customHeight="1">
      <c r="A46" s="90">
        <v>35</v>
      </c>
      <c r="B46" s="250" t="s">
        <v>37</v>
      </c>
      <c r="C46" s="32">
        <v>70</v>
      </c>
      <c r="D46" s="92"/>
      <c r="E46" s="92">
        <v>20</v>
      </c>
      <c r="F46" s="88"/>
      <c r="G46" s="88">
        <v>50</v>
      </c>
      <c r="H46" s="32"/>
    </row>
    <row r="47" spans="1:8" ht="21" customHeight="1">
      <c r="A47" s="90">
        <v>36</v>
      </c>
      <c r="B47" s="91" t="s">
        <v>38</v>
      </c>
      <c r="C47" s="32">
        <v>70</v>
      </c>
      <c r="D47" s="92"/>
      <c r="E47" s="92">
        <v>20</v>
      </c>
      <c r="F47" s="88"/>
      <c r="G47" s="88">
        <v>50</v>
      </c>
      <c r="H47" s="88"/>
    </row>
    <row r="48" spans="1:8" ht="21" customHeight="1">
      <c r="A48" s="90">
        <v>37</v>
      </c>
      <c r="B48" s="91" t="s">
        <v>39</v>
      </c>
      <c r="C48" s="32">
        <v>70</v>
      </c>
      <c r="D48" s="92"/>
      <c r="E48" s="92">
        <v>20</v>
      </c>
      <c r="F48" s="88"/>
      <c r="G48" s="88">
        <v>50</v>
      </c>
      <c r="H48" s="88"/>
    </row>
    <row r="49" spans="1:8" ht="21" customHeight="1">
      <c r="A49" s="90">
        <v>38</v>
      </c>
      <c r="B49" s="248" t="s">
        <v>40</v>
      </c>
      <c r="C49" s="32">
        <v>70</v>
      </c>
      <c r="D49" s="92"/>
      <c r="E49" s="92">
        <v>20</v>
      </c>
      <c r="F49" s="88"/>
      <c r="G49" s="88">
        <v>50</v>
      </c>
      <c r="H49" s="88"/>
    </row>
    <row r="50" spans="1:8" ht="21" customHeight="1">
      <c r="A50" s="90">
        <v>39</v>
      </c>
      <c r="B50" s="251" t="s">
        <v>42</v>
      </c>
      <c r="C50" s="32">
        <v>70</v>
      </c>
      <c r="D50" s="92"/>
      <c r="E50" s="92">
        <v>20</v>
      </c>
      <c r="F50" s="88"/>
      <c r="G50" s="88">
        <v>50</v>
      </c>
      <c r="H50" s="88"/>
    </row>
    <row r="51" spans="1:8" ht="21" customHeight="1">
      <c r="A51" s="86" t="s">
        <v>137</v>
      </c>
      <c r="B51" s="95" t="s">
        <v>59</v>
      </c>
      <c r="C51" s="31">
        <v>520</v>
      </c>
      <c r="D51" s="31">
        <v>80</v>
      </c>
      <c r="E51" s="31">
        <v>100</v>
      </c>
      <c r="F51" s="31">
        <v>100</v>
      </c>
      <c r="G51" s="31">
        <v>240</v>
      </c>
      <c r="H51" s="31">
        <v>0</v>
      </c>
    </row>
    <row r="52" spans="1:8" ht="21" customHeight="1">
      <c r="A52" s="90">
        <v>40</v>
      </c>
      <c r="B52" s="91" t="s">
        <v>60</v>
      </c>
      <c r="C52" s="32">
        <v>70</v>
      </c>
      <c r="D52" s="92"/>
      <c r="E52" s="92">
        <v>20</v>
      </c>
      <c r="F52" s="88"/>
      <c r="G52" s="88">
        <v>50</v>
      </c>
      <c r="H52" s="88"/>
    </row>
    <row r="53" spans="1:8" ht="21" customHeight="1">
      <c r="A53" s="90">
        <v>41</v>
      </c>
      <c r="B53" s="249" t="s">
        <v>61</v>
      </c>
      <c r="C53" s="32">
        <v>70</v>
      </c>
      <c r="D53" s="92"/>
      <c r="E53" s="92">
        <v>20</v>
      </c>
      <c r="F53" s="88"/>
      <c r="G53" s="88">
        <v>50</v>
      </c>
      <c r="H53" s="88"/>
    </row>
    <row r="54" spans="1:8" ht="21" customHeight="1">
      <c r="A54" s="90">
        <v>42</v>
      </c>
      <c r="B54" s="249" t="s">
        <v>3</v>
      </c>
      <c r="C54" s="32">
        <v>70</v>
      </c>
      <c r="D54" s="92"/>
      <c r="E54" s="92">
        <v>20</v>
      </c>
      <c r="F54" s="88"/>
      <c r="G54" s="88">
        <v>50</v>
      </c>
      <c r="H54" s="88"/>
    </row>
    <row r="55" spans="1:8" ht="21" customHeight="1">
      <c r="A55" s="90">
        <v>43</v>
      </c>
      <c r="B55" s="248" t="s">
        <v>2</v>
      </c>
      <c r="C55" s="32">
        <v>70</v>
      </c>
      <c r="D55" s="92"/>
      <c r="E55" s="92">
        <v>20</v>
      </c>
      <c r="F55" s="88"/>
      <c r="G55" s="88">
        <v>50</v>
      </c>
      <c r="H55" s="88"/>
    </row>
    <row r="56" spans="1:8" ht="21" customHeight="1">
      <c r="A56" s="90">
        <v>44</v>
      </c>
      <c r="B56" s="251" t="s">
        <v>41</v>
      </c>
      <c r="C56" s="32">
        <v>240</v>
      </c>
      <c r="D56" s="92">
        <v>80</v>
      </c>
      <c r="E56" s="92">
        <v>20</v>
      </c>
      <c r="F56" s="88">
        <v>100</v>
      </c>
      <c r="G56" s="88">
        <v>40</v>
      </c>
      <c r="H56" s="88"/>
    </row>
    <row r="57" spans="1:8" ht="21" customHeight="1">
      <c r="A57" s="86" t="s">
        <v>140</v>
      </c>
      <c r="B57" s="95" t="s">
        <v>62</v>
      </c>
      <c r="C57" s="33">
        <v>590</v>
      </c>
      <c r="D57" s="33">
        <v>80</v>
      </c>
      <c r="E57" s="33">
        <v>120</v>
      </c>
      <c r="F57" s="33">
        <v>100</v>
      </c>
      <c r="G57" s="33">
        <v>290</v>
      </c>
      <c r="H57" s="88"/>
    </row>
    <row r="58" spans="1:8" ht="21" customHeight="1">
      <c r="A58" s="90">
        <v>45</v>
      </c>
      <c r="B58" s="250" t="s">
        <v>63</v>
      </c>
      <c r="C58" s="32">
        <v>70</v>
      </c>
      <c r="D58" s="92"/>
      <c r="E58" s="92">
        <v>20</v>
      </c>
      <c r="F58" s="88"/>
      <c r="G58" s="88">
        <v>50</v>
      </c>
      <c r="H58" s="88"/>
    </row>
    <row r="59" spans="1:8" ht="21" customHeight="1">
      <c r="A59" s="90">
        <v>46</v>
      </c>
      <c r="B59" s="250" t="s">
        <v>46</v>
      </c>
      <c r="C59" s="32">
        <v>240</v>
      </c>
      <c r="D59" s="92">
        <v>80</v>
      </c>
      <c r="E59" s="92">
        <v>20</v>
      </c>
      <c r="F59" s="88">
        <v>100</v>
      </c>
      <c r="G59" s="88">
        <v>40</v>
      </c>
      <c r="H59" s="88"/>
    </row>
    <row r="60" spans="1:8" ht="21" customHeight="1">
      <c r="A60" s="90">
        <v>47</v>
      </c>
      <c r="B60" s="251" t="s">
        <v>44</v>
      </c>
      <c r="C60" s="32">
        <v>70</v>
      </c>
      <c r="D60" s="92"/>
      <c r="E60" s="92">
        <v>20</v>
      </c>
      <c r="F60" s="88"/>
      <c r="G60" s="88">
        <v>50</v>
      </c>
      <c r="H60" s="32"/>
    </row>
    <row r="61" spans="1:8" ht="21" customHeight="1">
      <c r="A61" s="90">
        <v>48</v>
      </c>
      <c r="B61" s="250" t="s">
        <v>43</v>
      </c>
      <c r="C61" s="32">
        <v>70</v>
      </c>
      <c r="D61" s="92"/>
      <c r="E61" s="92">
        <v>20</v>
      </c>
      <c r="F61" s="88"/>
      <c r="G61" s="88">
        <v>50</v>
      </c>
      <c r="H61" s="88"/>
    </row>
    <row r="62" spans="1:8" ht="21" customHeight="1">
      <c r="A62" s="90">
        <v>49</v>
      </c>
      <c r="B62" s="248" t="s">
        <v>45</v>
      </c>
      <c r="C62" s="32">
        <v>70</v>
      </c>
      <c r="D62" s="92"/>
      <c r="E62" s="92">
        <v>20</v>
      </c>
      <c r="F62" s="88"/>
      <c r="G62" s="88">
        <v>50</v>
      </c>
      <c r="H62" s="88"/>
    </row>
    <row r="63" spans="1:8" ht="21" customHeight="1">
      <c r="A63" s="90">
        <v>50</v>
      </c>
      <c r="B63" s="248" t="s">
        <v>64</v>
      </c>
      <c r="C63" s="32">
        <v>70</v>
      </c>
      <c r="D63" s="92"/>
      <c r="E63" s="92">
        <v>20</v>
      </c>
      <c r="F63" s="88"/>
      <c r="G63" s="88">
        <v>50</v>
      </c>
      <c r="H63" s="88"/>
    </row>
    <row r="64" spans="1:8" ht="31.5">
      <c r="A64" s="86" t="s">
        <v>141</v>
      </c>
      <c r="B64" s="97" t="s">
        <v>65</v>
      </c>
      <c r="C64" s="31">
        <v>1250</v>
      </c>
      <c r="D64" s="31">
        <v>160</v>
      </c>
      <c r="E64" s="31">
        <v>260</v>
      </c>
      <c r="F64" s="31">
        <v>200</v>
      </c>
      <c r="G64" s="31">
        <v>630</v>
      </c>
      <c r="H64" s="88"/>
    </row>
    <row r="65" spans="1:8" ht="21" customHeight="1">
      <c r="A65" s="90">
        <v>51</v>
      </c>
      <c r="B65" s="248" t="s">
        <v>4</v>
      </c>
      <c r="C65" s="32">
        <v>70</v>
      </c>
      <c r="D65" s="92"/>
      <c r="E65" s="92">
        <v>20</v>
      </c>
      <c r="F65" s="88"/>
      <c r="G65" s="88">
        <v>50</v>
      </c>
      <c r="H65" s="88"/>
    </row>
    <row r="66" spans="1:8" ht="21" customHeight="1">
      <c r="A66" s="90">
        <v>52</v>
      </c>
      <c r="B66" s="248" t="s">
        <v>48</v>
      </c>
      <c r="C66" s="32">
        <v>70</v>
      </c>
      <c r="D66" s="92"/>
      <c r="E66" s="92">
        <v>20</v>
      </c>
      <c r="F66" s="88"/>
      <c r="G66" s="88">
        <v>50</v>
      </c>
      <c r="H66" s="88"/>
    </row>
    <row r="67" spans="1:8" ht="21" customHeight="1">
      <c r="A67" s="90">
        <v>53</v>
      </c>
      <c r="B67" s="249" t="s">
        <v>49</v>
      </c>
      <c r="C67" s="32">
        <v>70</v>
      </c>
      <c r="D67" s="92"/>
      <c r="E67" s="92">
        <v>20</v>
      </c>
      <c r="F67" s="88"/>
      <c r="G67" s="88">
        <v>50</v>
      </c>
      <c r="H67" s="88"/>
    </row>
    <row r="68" spans="1:8" ht="21" customHeight="1">
      <c r="A68" s="90">
        <v>54</v>
      </c>
      <c r="B68" s="248" t="s">
        <v>50</v>
      </c>
      <c r="C68" s="32">
        <v>70</v>
      </c>
      <c r="D68" s="92"/>
      <c r="E68" s="92">
        <v>20</v>
      </c>
      <c r="F68" s="88"/>
      <c r="G68" s="88">
        <v>50</v>
      </c>
      <c r="H68" s="88"/>
    </row>
    <row r="69" spans="1:8" ht="21" customHeight="1">
      <c r="A69" s="90">
        <v>55</v>
      </c>
      <c r="B69" s="249" t="s">
        <v>66</v>
      </c>
      <c r="C69" s="32">
        <v>70</v>
      </c>
      <c r="D69" s="92"/>
      <c r="E69" s="92">
        <v>20</v>
      </c>
      <c r="F69" s="88"/>
      <c r="G69" s="88">
        <v>50</v>
      </c>
      <c r="H69" s="88"/>
    </row>
    <row r="70" spans="1:8" ht="21" customHeight="1">
      <c r="A70" s="90">
        <v>56</v>
      </c>
      <c r="B70" s="251" t="s">
        <v>67</v>
      </c>
      <c r="C70" s="32">
        <v>240</v>
      </c>
      <c r="D70" s="92">
        <v>80</v>
      </c>
      <c r="E70" s="92">
        <v>20</v>
      </c>
      <c r="F70" s="88">
        <v>100</v>
      </c>
      <c r="G70" s="88">
        <v>40</v>
      </c>
      <c r="H70" s="88"/>
    </row>
    <row r="71" spans="1:8" ht="21" customHeight="1">
      <c r="A71" s="90">
        <v>57</v>
      </c>
      <c r="B71" s="249" t="s">
        <v>68</v>
      </c>
      <c r="C71" s="32">
        <v>70</v>
      </c>
      <c r="D71" s="92"/>
      <c r="E71" s="92">
        <v>20</v>
      </c>
      <c r="F71" s="88"/>
      <c r="G71" s="88">
        <v>50</v>
      </c>
      <c r="H71" s="88"/>
    </row>
    <row r="72" spans="1:8" ht="21" customHeight="1">
      <c r="A72" s="90">
        <v>58</v>
      </c>
      <c r="B72" s="248" t="s">
        <v>69</v>
      </c>
      <c r="C72" s="32">
        <v>70</v>
      </c>
      <c r="D72" s="92"/>
      <c r="E72" s="92">
        <v>20</v>
      </c>
      <c r="F72" s="88"/>
      <c r="G72" s="88">
        <v>50</v>
      </c>
      <c r="H72" s="88"/>
    </row>
    <row r="73" spans="1:8" ht="21" customHeight="1">
      <c r="A73" s="90">
        <v>59</v>
      </c>
      <c r="B73" s="249" t="s">
        <v>5</v>
      </c>
      <c r="C73" s="32">
        <v>240</v>
      </c>
      <c r="D73" s="92">
        <v>80</v>
      </c>
      <c r="E73" s="92">
        <v>20</v>
      </c>
      <c r="F73" s="88">
        <v>100</v>
      </c>
      <c r="G73" s="88">
        <v>40</v>
      </c>
      <c r="H73" s="88"/>
    </row>
    <row r="74" spans="1:8" ht="21" customHeight="1">
      <c r="A74" s="90">
        <v>60</v>
      </c>
      <c r="B74" s="250" t="s">
        <v>47</v>
      </c>
      <c r="C74" s="32">
        <v>70</v>
      </c>
      <c r="D74" s="92"/>
      <c r="E74" s="92">
        <v>20</v>
      </c>
      <c r="F74" s="88"/>
      <c r="G74" s="88">
        <v>50</v>
      </c>
      <c r="H74" s="32"/>
    </row>
    <row r="75" spans="1:8" ht="17.25" customHeight="1">
      <c r="A75" s="90">
        <v>61</v>
      </c>
      <c r="B75" s="249" t="s">
        <v>70</v>
      </c>
      <c r="C75" s="32">
        <v>70</v>
      </c>
      <c r="D75" s="92"/>
      <c r="E75" s="92">
        <v>20</v>
      </c>
      <c r="F75" s="88"/>
      <c r="G75" s="88">
        <v>50</v>
      </c>
      <c r="H75" s="98"/>
    </row>
    <row r="76" spans="1:8" ht="17.25" customHeight="1">
      <c r="A76" s="90">
        <v>62</v>
      </c>
      <c r="B76" s="91" t="s">
        <v>71</v>
      </c>
      <c r="C76" s="32">
        <v>70</v>
      </c>
      <c r="D76" s="92"/>
      <c r="E76" s="92">
        <v>20</v>
      </c>
      <c r="F76" s="88"/>
      <c r="G76" s="88">
        <v>50</v>
      </c>
      <c r="H76" s="98"/>
    </row>
    <row r="77" spans="1:8" ht="18" customHeight="1">
      <c r="A77" s="90">
        <v>63</v>
      </c>
      <c r="B77" s="96" t="s">
        <v>72</v>
      </c>
      <c r="C77" s="32">
        <v>70</v>
      </c>
      <c r="D77" s="92"/>
      <c r="E77" s="92">
        <v>20</v>
      </c>
      <c r="F77" s="88"/>
      <c r="G77" s="88">
        <v>50</v>
      </c>
      <c r="H77" s="98"/>
    </row>
    <row r="78" spans="1:6" ht="15.75">
      <c r="A78" s="117" t="s">
        <v>133</v>
      </c>
      <c r="B78" s="118" t="s">
        <v>73</v>
      </c>
      <c r="C78" s="240">
        <v>7750</v>
      </c>
      <c r="D78" s="226"/>
      <c r="E78" s="226"/>
      <c r="F78" s="226"/>
    </row>
    <row r="79" spans="1:6" ht="15.75">
      <c r="A79" s="90">
        <v>1</v>
      </c>
      <c r="B79" s="120" t="s">
        <v>74</v>
      </c>
      <c r="C79" s="35"/>
      <c r="D79" s="121"/>
      <c r="E79" s="121"/>
      <c r="F79" s="121"/>
    </row>
    <row r="80" spans="1:6" ht="31.5">
      <c r="A80" s="90">
        <v>2</v>
      </c>
      <c r="B80" s="120" t="s">
        <v>75</v>
      </c>
      <c r="C80" s="35"/>
      <c r="D80" s="121"/>
      <c r="E80" s="121"/>
      <c r="F80" s="121"/>
    </row>
    <row r="81" spans="1:6" ht="15.75">
      <c r="A81" s="90">
        <v>3</v>
      </c>
      <c r="B81" s="120" t="s">
        <v>76</v>
      </c>
      <c r="C81" s="35"/>
      <c r="D81" s="121"/>
      <c r="E81" s="121"/>
      <c r="F81" s="121"/>
    </row>
    <row r="82" spans="1:6" ht="15.75">
      <c r="A82" s="90">
        <v>4</v>
      </c>
      <c r="B82" s="120" t="s">
        <v>77</v>
      </c>
      <c r="C82" s="35"/>
      <c r="D82" s="121"/>
      <c r="E82" s="121"/>
      <c r="F82" s="121"/>
    </row>
    <row r="83" spans="1:6" ht="15.75">
      <c r="A83" s="90">
        <v>5</v>
      </c>
      <c r="B83" s="120" t="s">
        <v>78</v>
      </c>
      <c r="C83" s="35"/>
      <c r="D83" s="121"/>
      <c r="E83" s="121"/>
      <c r="F83" s="121"/>
    </row>
    <row r="84" spans="1:6" ht="15.75">
      <c r="A84" s="90">
        <v>6</v>
      </c>
      <c r="B84" s="120" t="s">
        <v>79</v>
      </c>
      <c r="C84" s="35"/>
      <c r="D84" s="121"/>
      <c r="E84" s="121"/>
      <c r="F84" s="121"/>
    </row>
    <row r="85" spans="1:6" ht="15.75">
      <c r="A85" s="90">
        <v>7</v>
      </c>
      <c r="B85" s="120" t="s">
        <v>126</v>
      </c>
      <c r="C85" s="35">
        <v>0</v>
      </c>
      <c r="D85" s="121"/>
      <c r="E85" s="121"/>
      <c r="F85" s="121"/>
    </row>
    <row r="86" spans="1:6" ht="31.5">
      <c r="A86" s="90">
        <v>8</v>
      </c>
      <c r="B86" s="120" t="s">
        <v>80</v>
      </c>
      <c r="C86" s="35"/>
      <c r="D86" s="121"/>
      <c r="E86" s="121"/>
      <c r="F86" s="121"/>
    </row>
    <row r="87" spans="1:6" ht="15.75">
      <c r="A87" s="90">
        <v>9</v>
      </c>
      <c r="B87" s="120" t="s">
        <v>81</v>
      </c>
      <c r="C87" s="35"/>
      <c r="D87" s="121"/>
      <c r="E87" s="121"/>
      <c r="F87" s="121"/>
    </row>
    <row r="88" spans="1:6" ht="15.75">
      <c r="A88" s="90">
        <v>10</v>
      </c>
      <c r="B88" s="120" t="s">
        <v>82</v>
      </c>
      <c r="C88" s="35">
        <v>0</v>
      </c>
      <c r="D88" s="121"/>
      <c r="E88" s="121"/>
      <c r="F88" s="121"/>
    </row>
    <row r="89" spans="1:6" ht="31.5">
      <c r="A89" s="90">
        <v>11</v>
      </c>
      <c r="B89" s="120" t="s">
        <v>83</v>
      </c>
      <c r="C89" s="35">
        <v>0</v>
      </c>
      <c r="D89" s="121"/>
      <c r="E89" s="121"/>
      <c r="F89" s="121"/>
    </row>
    <row r="90" spans="1:6" ht="15.75">
      <c r="A90" s="90">
        <v>12</v>
      </c>
      <c r="B90" s="122" t="s">
        <v>84</v>
      </c>
      <c r="C90" s="35"/>
      <c r="D90" s="121"/>
      <c r="E90" s="121"/>
      <c r="F90" s="121"/>
    </row>
    <row r="91" spans="1:6" ht="31.5">
      <c r="A91" s="90">
        <v>13</v>
      </c>
      <c r="B91" s="120" t="s">
        <v>85</v>
      </c>
      <c r="C91" s="35">
        <v>1500</v>
      </c>
      <c r="D91" s="121"/>
      <c r="E91" s="121"/>
      <c r="F91" s="121"/>
    </row>
    <row r="92" spans="1:6" ht="15.75">
      <c r="A92" s="90">
        <v>14</v>
      </c>
      <c r="B92" s="120" t="s">
        <v>86</v>
      </c>
      <c r="C92" s="35"/>
      <c r="D92" s="121"/>
      <c r="E92" s="121"/>
      <c r="F92" s="121"/>
    </row>
    <row r="93" spans="1:6" ht="15.75">
      <c r="A93" s="90">
        <v>15</v>
      </c>
      <c r="B93" s="120" t="s">
        <v>87</v>
      </c>
      <c r="C93" s="35"/>
      <c r="D93" s="121"/>
      <c r="E93" s="121"/>
      <c r="F93" s="121"/>
    </row>
    <row r="94" spans="1:6" ht="15.75">
      <c r="A94" s="86">
        <v>16</v>
      </c>
      <c r="B94" s="123" t="s">
        <v>88</v>
      </c>
      <c r="C94" s="35">
        <v>6250</v>
      </c>
      <c r="D94" s="124"/>
      <c r="E94" s="124"/>
      <c r="F94" s="124"/>
    </row>
  </sheetData>
  <sheetProtection/>
  <mergeCells count="14">
    <mergeCell ref="A1:B1"/>
    <mergeCell ref="C1:G1"/>
    <mergeCell ref="A2:B2"/>
    <mergeCell ref="C2:G2"/>
    <mergeCell ref="A3:G3"/>
    <mergeCell ref="E4:H4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140625" style="73" customWidth="1"/>
    <col min="2" max="2" width="32.28125" style="55" customWidth="1"/>
    <col min="3" max="3" width="13.7109375" style="43" customWidth="1"/>
    <col min="4" max="4" width="13.8515625" style="43" bestFit="1" customWidth="1"/>
    <col min="5" max="5" width="13.421875" style="43" customWidth="1"/>
    <col min="6" max="6" width="13.8515625" style="48" customWidth="1"/>
    <col min="7" max="7" width="9.140625" style="55" customWidth="1"/>
    <col min="8" max="8" width="11.28125" style="55" bestFit="1" customWidth="1"/>
    <col min="9" max="16384" width="9.140625" style="55" customWidth="1"/>
  </cols>
  <sheetData>
    <row r="1" spans="1:6" s="48" customFormat="1" ht="17.25" customHeight="1">
      <c r="A1" s="45"/>
      <c r="B1" s="46" t="s">
        <v>142</v>
      </c>
      <c r="C1" s="295" t="s">
        <v>214</v>
      </c>
      <c r="D1" s="295"/>
      <c r="E1" s="295"/>
      <c r="F1" s="47"/>
    </row>
    <row r="2" spans="1:6" s="48" customFormat="1" ht="15.75" customHeight="1">
      <c r="A2" s="45"/>
      <c r="B2" s="49"/>
      <c r="C2" s="296" t="s">
        <v>143</v>
      </c>
      <c r="D2" s="296"/>
      <c r="E2" s="296"/>
      <c r="F2" s="296"/>
    </row>
    <row r="3" spans="1:6" s="48" customFormat="1" ht="19.5" customHeight="1">
      <c r="A3" s="45"/>
      <c r="B3" s="295" t="s">
        <v>144</v>
      </c>
      <c r="C3" s="297"/>
      <c r="D3" s="297"/>
      <c r="E3" s="297"/>
      <c r="F3" s="297"/>
    </row>
    <row r="4" spans="1:6" s="48" customFormat="1" ht="14.25" customHeight="1">
      <c r="A4" s="45"/>
      <c r="B4" s="49"/>
      <c r="C4" s="49"/>
      <c r="D4" s="49"/>
      <c r="E4" s="161"/>
      <c r="F4" s="47" t="s">
        <v>145</v>
      </c>
    </row>
    <row r="5" spans="1:6" ht="16.5" customHeight="1">
      <c r="A5" s="50"/>
      <c r="B5" s="51"/>
      <c r="C5" s="52"/>
      <c r="D5" s="53"/>
      <c r="E5" s="54" t="s">
        <v>146</v>
      </c>
      <c r="F5" s="47"/>
    </row>
    <row r="6" spans="1:6" ht="19.5" customHeight="1">
      <c r="A6" s="298" t="s">
        <v>0</v>
      </c>
      <c r="B6" s="298" t="s">
        <v>147</v>
      </c>
      <c r="C6" s="300" t="s">
        <v>148</v>
      </c>
      <c r="D6" s="302" t="s">
        <v>149</v>
      </c>
      <c r="E6" s="303"/>
      <c r="F6" s="304"/>
    </row>
    <row r="7" spans="1:6" ht="76.5">
      <c r="A7" s="299"/>
      <c r="B7" s="299"/>
      <c r="C7" s="301"/>
      <c r="D7" s="56" t="s">
        <v>150</v>
      </c>
      <c r="E7" s="56" t="s">
        <v>188</v>
      </c>
      <c r="F7" s="57" t="s">
        <v>189</v>
      </c>
    </row>
    <row r="8" spans="1:6" ht="20.25" customHeight="1">
      <c r="A8" s="58" t="s">
        <v>52</v>
      </c>
      <c r="B8" s="59" t="s">
        <v>151</v>
      </c>
      <c r="C8" s="162">
        <v>11751</v>
      </c>
      <c r="D8" s="162">
        <v>4217</v>
      </c>
      <c r="E8" s="162">
        <v>3843</v>
      </c>
      <c r="F8" s="162">
        <v>3531</v>
      </c>
    </row>
    <row r="9" spans="1:8" ht="15.75" customHeight="1">
      <c r="A9" s="65" t="s">
        <v>1</v>
      </c>
      <c r="B9" s="163" t="s">
        <v>53</v>
      </c>
      <c r="C9" s="164">
        <v>2370</v>
      </c>
      <c r="D9" s="164">
        <v>774</v>
      </c>
      <c r="E9" s="164">
        <v>687</v>
      </c>
      <c r="F9" s="164">
        <v>749</v>
      </c>
      <c r="H9" s="165"/>
    </row>
    <row r="10" spans="1:6" ht="15.75" customHeight="1">
      <c r="A10" s="166">
        <v>1</v>
      </c>
      <c r="B10" s="167" t="s">
        <v>15</v>
      </c>
      <c r="C10" s="168">
        <v>160</v>
      </c>
      <c r="D10" s="169">
        <v>63</v>
      </c>
      <c r="E10" s="170">
        <v>44</v>
      </c>
      <c r="F10" s="171">
        <v>53</v>
      </c>
    </row>
    <row r="11" spans="1:6" s="173" customFormat="1" ht="15.75" customHeight="1">
      <c r="A11" s="172">
        <v>2</v>
      </c>
      <c r="B11" s="167" t="s">
        <v>16</v>
      </c>
      <c r="C11" s="168">
        <v>156</v>
      </c>
      <c r="D11" s="169">
        <v>55</v>
      </c>
      <c r="E11" s="170">
        <v>56</v>
      </c>
      <c r="F11" s="171">
        <v>45</v>
      </c>
    </row>
    <row r="12" spans="1:6" ht="15.75" customHeight="1">
      <c r="A12" s="166">
        <v>3</v>
      </c>
      <c r="B12" s="167" t="s">
        <v>10</v>
      </c>
      <c r="C12" s="168">
        <v>150</v>
      </c>
      <c r="D12" s="169">
        <v>51</v>
      </c>
      <c r="E12" s="170">
        <v>48</v>
      </c>
      <c r="F12" s="171">
        <v>51</v>
      </c>
    </row>
    <row r="13" spans="1:6" ht="15.75" customHeight="1">
      <c r="A13" s="62">
        <v>4</v>
      </c>
      <c r="B13" s="167" t="s">
        <v>11</v>
      </c>
      <c r="C13" s="168">
        <v>151</v>
      </c>
      <c r="D13" s="169">
        <v>48</v>
      </c>
      <c r="E13" s="170">
        <v>55</v>
      </c>
      <c r="F13" s="171">
        <v>48</v>
      </c>
    </row>
    <row r="14" spans="1:6" s="64" customFormat="1" ht="15.75" customHeight="1">
      <c r="A14" s="63">
        <v>5</v>
      </c>
      <c r="B14" s="167" t="s">
        <v>12</v>
      </c>
      <c r="C14" s="168">
        <v>162</v>
      </c>
      <c r="D14" s="169">
        <v>61</v>
      </c>
      <c r="E14" s="170">
        <v>55</v>
      </c>
      <c r="F14" s="171">
        <v>46</v>
      </c>
    </row>
    <row r="15" spans="1:6" s="64" customFormat="1" ht="15.75" customHeight="1">
      <c r="A15" s="63">
        <v>6</v>
      </c>
      <c r="B15" s="167" t="s">
        <v>13</v>
      </c>
      <c r="C15" s="168">
        <v>172</v>
      </c>
      <c r="D15" s="169">
        <v>60</v>
      </c>
      <c r="E15" s="169">
        <v>52</v>
      </c>
      <c r="F15" s="169">
        <v>60</v>
      </c>
    </row>
    <row r="16" spans="1:6" s="64" customFormat="1" ht="15.75" customHeight="1">
      <c r="A16" s="63">
        <v>7</v>
      </c>
      <c r="B16" s="167" t="s">
        <v>17</v>
      </c>
      <c r="C16" s="168">
        <v>172</v>
      </c>
      <c r="D16" s="169">
        <v>60</v>
      </c>
      <c r="E16" s="169">
        <v>52</v>
      </c>
      <c r="F16" s="169">
        <v>60</v>
      </c>
    </row>
    <row r="17" spans="1:6" s="64" customFormat="1" ht="15.75" customHeight="1">
      <c r="A17" s="63">
        <v>8</v>
      </c>
      <c r="B17" s="167" t="s">
        <v>134</v>
      </c>
      <c r="C17" s="168">
        <v>172</v>
      </c>
      <c r="D17" s="169">
        <v>60</v>
      </c>
      <c r="E17" s="169">
        <v>52</v>
      </c>
      <c r="F17" s="169">
        <v>60</v>
      </c>
    </row>
    <row r="18" spans="1:6" s="64" customFormat="1" ht="15.75" customHeight="1">
      <c r="A18" s="63">
        <v>9</v>
      </c>
      <c r="B18" s="167" t="s">
        <v>18</v>
      </c>
      <c r="C18" s="168">
        <v>194</v>
      </c>
      <c r="D18" s="169">
        <v>67</v>
      </c>
      <c r="E18" s="170">
        <v>60</v>
      </c>
      <c r="F18" s="171">
        <v>67</v>
      </c>
    </row>
    <row r="19" spans="1:6" s="64" customFormat="1" ht="15.75" customHeight="1">
      <c r="A19" s="63">
        <v>10</v>
      </c>
      <c r="B19" s="167" t="s">
        <v>19</v>
      </c>
      <c r="C19" s="168">
        <v>167</v>
      </c>
      <c r="D19" s="169">
        <v>58</v>
      </c>
      <c r="E19" s="169">
        <v>51</v>
      </c>
      <c r="F19" s="169">
        <v>58</v>
      </c>
    </row>
    <row r="20" spans="1:6" s="64" customFormat="1" ht="15.75" customHeight="1">
      <c r="A20" s="63">
        <v>11</v>
      </c>
      <c r="B20" s="167" t="s">
        <v>9</v>
      </c>
      <c r="C20" s="168">
        <v>185</v>
      </c>
      <c r="D20" s="169">
        <v>64</v>
      </c>
      <c r="E20" s="170">
        <v>57</v>
      </c>
      <c r="F20" s="171">
        <v>64</v>
      </c>
    </row>
    <row r="21" spans="1:6" s="64" customFormat="1" ht="15.75" customHeight="1">
      <c r="A21" s="63">
        <v>12</v>
      </c>
      <c r="B21" s="167" t="s">
        <v>8</v>
      </c>
      <c r="C21" s="168">
        <v>172</v>
      </c>
      <c r="D21" s="169">
        <v>63</v>
      </c>
      <c r="E21" s="170">
        <v>46</v>
      </c>
      <c r="F21" s="171">
        <v>63</v>
      </c>
    </row>
    <row r="22" spans="1:6" s="64" customFormat="1" ht="15.75" customHeight="1">
      <c r="A22" s="63">
        <v>13</v>
      </c>
      <c r="B22" s="167" t="s">
        <v>6</v>
      </c>
      <c r="C22" s="168">
        <v>172</v>
      </c>
      <c r="D22" s="169">
        <v>63</v>
      </c>
      <c r="E22" s="170">
        <v>46</v>
      </c>
      <c r="F22" s="171">
        <v>63</v>
      </c>
    </row>
    <row r="23" spans="1:6" s="64" customFormat="1" ht="15.75" customHeight="1">
      <c r="A23" s="63">
        <v>14</v>
      </c>
      <c r="B23" s="167" t="s">
        <v>7</v>
      </c>
      <c r="C23" s="168">
        <v>185</v>
      </c>
      <c r="D23" s="169">
        <v>64</v>
      </c>
      <c r="E23" s="170">
        <v>57</v>
      </c>
      <c r="F23" s="171">
        <v>64</v>
      </c>
    </row>
    <row r="24" spans="1:6" s="64" customFormat="1" ht="17.25" customHeight="1">
      <c r="A24" s="60" t="s">
        <v>135</v>
      </c>
      <c r="B24" s="174" t="s">
        <v>55</v>
      </c>
      <c r="C24" s="168">
        <v>2215</v>
      </c>
      <c r="D24" s="168">
        <v>821</v>
      </c>
      <c r="E24" s="168">
        <v>745</v>
      </c>
      <c r="F24" s="168">
        <v>649</v>
      </c>
    </row>
    <row r="25" spans="1:6" s="64" customFormat="1" ht="15.75" customHeight="1">
      <c r="A25" s="61">
        <v>15</v>
      </c>
      <c r="B25" s="167" t="s">
        <v>22</v>
      </c>
      <c r="C25" s="168">
        <v>332</v>
      </c>
      <c r="D25" s="175">
        <v>148</v>
      </c>
      <c r="E25" s="170">
        <v>148</v>
      </c>
      <c r="F25" s="171">
        <v>36</v>
      </c>
    </row>
    <row r="26" spans="1:6" s="64" customFormat="1" ht="15.75" customHeight="1">
      <c r="A26" s="61">
        <v>16</v>
      </c>
      <c r="B26" s="167" t="s">
        <v>25</v>
      </c>
      <c r="C26" s="168">
        <v>190</v>
      </c>
      <c r="D26" s="175">
        <v>76</v>
      </c>
      <c r="E26" s="170">
        <v>70</v>
      </c>
      <c r="F26" s="171">
        <v>44</v>
      </c>
    </row>
    <row r="27" spans="1:6" s="64" customFormat="1" ht="15.75" customHeight="1">
      <c r="A27" s="61">
        <v>17</v>
      </c>
      <c r="B27" s="167" t="s">
        <v>14</v>
      </c>
      <c r="C27" s="168">
        <v>233</v>
      </c>
      <c r="D27" s="169">
        <v>82</v>
      </c>
      <c r="E27" s="170">
        <v>81</v>
      </c>
      <c r="F27" s="171">
        <v>70</v>
      </c>
    </row>
    <row r="28" spans="1:6" s="64" customFormat="1" ht="15.75" customHeight="1">
      <c r="A28" s="61">
        <v>18</v>
      </c>
      <c r="B28" s="167" t="s">
        <v>23</v>
      </c>
      <c r="C28" s="168">
        <v>194</v>
      </c>
      <c r="D28" s="175">
        <v>67</v>
      </c>
      <c r="E28" s="170">
        <v>61</v>
      </c>
      <c r="F28" s="171">
        <v>66</v>
      </c>
    </row>
    <row r="29" spans="1:6" s="64" customFormat="1" ht="15.75" customHeight="1">
      <c r="A29" s="61">
        <v>19</v>
      </c>
      <c r="B29" s="167" t="s">
        <v>24</v>
      </c>
      <c r="C29" s="168">
        <v>176</v>
      </c>
      <c r="D29" s="175">
        <v>62</v>
      </c>
      <c r="E29" s="175">
        <v>49</v>
      </c>
      <c r="F29" s="171">
        <v>65</v>
      </c>
    </row>
    <row r="30" spans="1:6" s="64" customFormat="1" ht="15.75" customHeight="1">
      <c r="A30" s="61">
        <v>20</v>
      </c>
      <c r="B30" s="167" t="s">
        <v>20</v>
      </c>
      <c r="C30" s="168">
        <v>180</v>
      </c>
      <c r="D30" s="175">
        <v>62.99999999999999</v>
      </c>
      <c r="E30" s="170">
        <v>63</v>
      </c>
      <c r="F30" s="171">
        <v>54</v>
      </c>
    </row>
    <row r="31" spans="1:6" s="64" customFormat="1" ht="15.75" customHeight="1">
      <c r="A31" s="61">
        <v>21</v>
      </c>
      <c r="B31" s="167" t="s">
        <v>21</v>
      </c>
      <c r="C31" s="168">
        <v>180</v>
      </c>
      <c r="D31" s="175">
        <v>62.99999999999999</v>
      </c>
      <c r="E31" s="170">
        <v>63</v>
      </c>
      <c r="F31" s="171">
        <v>54</v>
      </c>
    </row>
    <row r="32" spans="1:6" s="64" customFormat="1" ht="15.75" customHeight="1">
      <c r="A32" s="61">
        <v>22</v>
      </c>
      <c r="B32" s="167" t="s">
        <v>27</v>
      </c>
      <c r="C32" s="168">
        <v>185</v>
      </c>
      <c r="D32" s="175">
        <v>65</v>
      </c>
      <c r="E32" s="175">
        <v>55</v>
      </c>
      <c r="F32" s="171">
        <v>65</v>
      </c>
    </row>
    <row r="33" spans="1:6" s="64" customFormat="1" ht="15.75" customHeight="1">
      <c r="A33" s="61">
        <v>23</v>
      </c>
      <c r="B33" s="167" t="s">
        <v>28</v>
      </c>
      <c r="C33" s="168">
        <v>176</v>
      </c>
      <c r="D33" s="175">
        <v>65</v>
      </c>
      <c r="E33" s="170">
        <v>46</v>
      </c>
      <c r="F33" s="171">
        <v>65</v>
      </c>
    </row>
    <row r="34" spans="1:6" s="64" customFormat="1" ht="15.75" customHeight="1">
      <c r="A34" s="61">
        <v>24</v>
      </c>
      <c r="B34" s="167" t="s">
        <v>29</v>
      </c>
      <c r="C34" s="168">
        <v>189</v>
      </c>
      <c r="D34" s="175">
        <v>65</v>
      </c>
      <c r="E34" s="175">
        <v>59</v>
      </c>
      <c r="F34" s="171">
        <v>65</v>
      </c>
    </row>
    <row r="35" spans="1:6" s="64" customFormat="1" ht="15.75" customHeight="1">
      <c r="A35" s="63">
        <v>25</v>
      </c>
      <c r="B35" s="167" t="s">
        <v>26</v>
      </c>
      <c r="C35" s="168">
        <v>180</v>
      </c>
      <c r="D35" s="175">
        <v>65</v>
      </c>
      <c r="E35" s="175">
        <v>50</v>
      </c>
      <c r="F35" s="171">
        <v>65</v>
      </c>
    </row>
    <row r="36" spans="1:6" s="64" customFormat="1" ht="17.25" customHeight="1">
      <c r="A36" s="60" t="s">
        <v>136</v>
      </c>
      <c r="B36" s="174" t="s">
        <v>56</v>
      </c>
      <c r="C36" s="168">
        <v>2873</v>
      </c>
      <c r="D36" s="168">
        <v>1118</v>
      </c>
      <c r="E36" s="168">
        <v>942</v>
      </c>
      <c r="F36" s="168">
        <v>813</v>
      </c>
    </row>
    <row r="37" spans="1:6" s="64" customFormat="1" ht="15.75" customHeight="1">
      <c r="A37" s="61">
        <v>26</v>
      </c>
      <c r="B37" s="167" t="s">
        <v>30</v>
      </c>
      <c r="C37" s="168">
        <v>324</v>
      </c>
      <c r="D37" s="175">
        <v>134</v>
      </c>
      <c r="E37" s="170">
        <v>132</v>
      </c>
      <c r="F37" s="171">
        <v>58</v>
      </c>
    </row>
    <row r="38" spans="1:6" s="64" customFormat="1" ht="15.75" customHeight="1">
      <c r="A38" s="61">
        <v>27</v>
      </c>
      <c r="B38" s="167" t="s">
        <v>31</v>
      </c>
      <c r="C38" s="168">
        <v>264</v>
      </c>
      <c r="D38" s="175">
        <v>100</v>
      </c>
      <c r="E38" s="170">
        <v>110</v>
      </c>
      <c r="F38" s="171">
        <v>54</v>
      </c>
    </row>
    <row r="39" spans="1:6" s="64" customFormat="1" ht="15.75" customHeight="1">
      <c r="A39" s="61">
        <v>28</v>
      </c>
      <c r="B39" s="167" t="s">
        <v>32</v>
      </c>
      <c r="C39" s="168">
        <v>224</v>
      </c>
      <c r="D39" s="175">
        <v>100</v>
      </c>
      <c r="E39" s="170">
        <v>62</v>
      </c>
      <c r="F39" s="171">
        <v>62</v>
      </c>
    </row>
    <row r="40" spans="1:6" s="64" customFormat="1" ht="15.75" customHeight="1">
      <c r="A40" s="61">
        <v>29</v>
      </c>
      <c r="B40" s="167" t="s">
        <v>33</v>
      </c>
      <c r="C40" s="168">
        <v>176</v>
      </c>
      <c r="D40" s="175">
        <v>52</v>
      </c>
      <c r="E40" s="170">
        <v>62</v>
      </c>
      <c r="F40" s="171">
        <v>62</v>
      </c>
    </row>
    <row r="41" spans="1:6" s="64" customFormat="1" ht="15.75" customHeight="1">
      <c r="A41" s="61">
        <v>30</v>
      </c>
      <c r="B41" s="167" t="s">
        <v>34</v>
      </c>
      <c r="C41" s="168">
        <v>194</v>
      </c>
      <c r="D41" s="175">
        <v>78</v>
      </c>
      <c r="E41" s="170">
        <v>58</v>
      </c>
      <c r="F41" s="171">
        <v>58</v>
      </c>
    </row>
    <row r="42" spans="1:6" s="64" customFormat="1" ht="15.75" customHeight="1">
      <c r="A42" s="61">
        <v>31</v>
      </c>
      <c r="B42" s="167" t="s">
        <v>152</v>
      </c>
      <c r="C42" s="168">
        <v>194</v>
      </c>
      <c r="D42" s="175">
        <v>77</v>
      </c>
      <c r="E42" s="170">
        <v>57</v>
      </c>
      <c r="F42" s="171">
        <v>60</v>
      </c>
    </row>
    <row r="43" spans="1:6" s="64" customFormat="1" ht="15.75" customHeight="1">
      <c r="A43" s="61">
        <v>32</v>
      </c>
      <c r="B43" s="167" t="s">
        <v>153</v>
      </c>
      <c r="C43" s="168">
        <v>190</v>
      </c>
      <c r="D43" s="175">
        <v>80</v>
      </c>
      <c r="E43" s="170">
        <v>30</v>
      </c>
      <c r="F43" s="171">
        <v>80</v>
      </c>
    </row>
    <row r="44" spans="1:6" s="64" customFormat="1" ht="15.75" customHeight="1">
      <c r="A44" s="61">
        <v>33</v>
      </c>
      <c r="B44" s="167" t="s">
        <v>35</v>
      </c>
      <c r="C44" s="168">
        <v>246</v>
      </c>
      <c r="D44" s="175">
        <v>98</v>
      </c>
      <c r="E44" s="170">
        <v>75</v>
      </c>
      <c r="F44" s="171">
        <v>73</v>
      </c>
    </row>
    <row r="45" spans="1:6" s="64" customFormat="1" ht="15.75" customHeight="1">
      <c r="A45" s="61">
        <v>34</v>
      </c>
      <c r="B45" s="167" t="s">
        <v>36</v>
      </c>
      <c r="C45" s="168">
        <v>194</v>
      </c>
      <c r="D45" s="175">
        <v>77</v>
      </c>
      <c r="E45" s="170">
        <v>52</v>
      </c>
      <c r="F45" s="171">
        <v>65</v>
      </c>
    </row>
    <row r="46" spans="1:6" s="64" customFormat="1" ht="15.75" customHeight="1">
      <c r="A46" s="61">
        <v>35</v>
      </c>
      <c r="B46" s="167" t="s">
        <v>37</v>
      </c>
      <c r="C46" s="168">
        <v>176</v>
      </c>
      <c r="D46" s="175">
        <v>70</v>
      </c>
      <c r="E46" s="170">
        <v>72</v>
      </c>
      <c r="F46" s="171">
        <v>34</v>
      </c>
    </row>
    <row r="47" spans="1:6" s="64" customFormat="1" ht="15.75" customHeight="1">
      <c r="A47" s="61">
        <v>36</v>
      </c>
      <c r="B47" s="167" t="s">
        <v>38</v>
      </c>
      <c r="C47" s="168">
        <v>163</v>
      </c>
      <c r="D47" s="175">
        <v>65</v>
      </c>
      <c r="E47" s="170">
        <v>62</v>
      </c>
      <c r="F47" s="171">
        <v>36</v>
      </c>
    </row>
    <row r="48" spans="1:6" s="64" customFormat="1" ht="15.75" customHeight="1">
      <c r="A48" s="61">
        <v>37</v>
      </c>
      <c r="B48" s="167" t="s">
        <v>39</v>
      </c>
      <c r="C48" s="168">
        <v>163</v>
      </c>
      <c r="D48" s="175">
        <v>55</v>
      </c>
      <c r="E48" s="170">
        <v>52</v>
      </c>
      <c r="F48" s="171">
        <v>56</v>
      </c>
    </row>
    <row r="49" spans="1:6" s="64" customFormat="1" ht="15.75" customHeight="1">
      <c r="A49" s="61">
        <v>38</v>
      </c>
      <c r="B49" s="167" t="s">
        <v>40</v>
      </c>
      <c r="C49" s="168">
        <v>189</v>
      </c>
      <c r="D49" s="175">
        <v>66</v>
      </c>
      <c r="E49" s="170">
        <v>56</v>
      </c>
      <c r="F49" s="171">
        <v>67</v>
      </c>
    </row>
    <row r="50" spans="1:6" s="64" customFormat="1" ht="15.75" customHeight="1">
      <c r="A50" s="61">
        <v>39</v>
      </c>
      <c r="B50" s="167" t="s">
        <v>42</v>
      </c>
      <c r="C50" s="168">
        <v>176</v>
      </c>
      <c r="D50" s="175">
        <v>66</v>
      </c>
      <c r="E50" s="170">
        <v>62</v>
      </c>
      <c r="F50" s="171">
        <v>48</v>
      </c>
    </row>
    <row r="51" spans="1:6" s="64" customFormat="1" ht="14.25" customHeight="1">
      <c r="A51" s="60" t="s">
        <v>137</v>
      </c>
      <c r="B51" s="176" t="s">
        <v>59</v>
      </c>
      <c r="C51" s="168">
        <v>964</v>
      </c>
      <c r="D51" s="168">
        <v>335</v>
      </c>
      <c r="E51" s="168">
        <v>327</v>
      </c>
      <c r="F51" s="168">
        <v>302</v>
      </c>
    </row>
    <row r="52" spans="1:6" s="64" customFormat="1" ht="15.75" customHeight="1">
      <c r="A52" s="61">
        <v>40</v>
      </c>
      <c r="B52" s="167" t="s">
        <v>138</v>
      </c>
      <c r="C52" s="168">
        <v>198</v>
      </c>
      <c r="D52" s="175">
        <v>69</v>
      </c>
      <c r="E52" s="170">
        <v>69</v>
      </c>
      <c r="F52" s="171">
        <v>60</v>
      </c>
    </row>
    <row r="53" spans="1:6" s="64" customFormat="1" ht="15.75" customHeight="1">
      <c r="A53" s="61">
        <v>41</v>
      </c>
      <c r="B53" s="167" t="s">
        <v>139</v>
      </c>
      <c r="C53" s="168">
        <v>189</v>
      </c>
      <c r="D53" s="175">
        <v>65</v>
      </c>
      <c r="E53" s="170">
        <v>62</v>
      </c>
      <c r="F53" s="171">
        <v>62</v>
      </c>
    </row>
    <row r="54" spans="1:6" s="64" customFormat="1" ht="15.75" customHeight="1">
      <c r="A54" s="61">
        <v>42</v>
      </c>
      <c r="B54" s="167" t="s">
        <v>3</v>
      </c>
      <c r="C54" s="168">
        <v>194</v>
      </c>
      <c r="D54" s="175">
        <v>67</v>
      </c>
      <c r="E54" s="170">
        <v>63</v>
      </c>
      <c r="F54" s="171">
        <v>64</v>
      </c>
    </row>
    <row r="55" spans="1:6" s="64" customFormat="1" ht="15.75" customHeight="1">
      <c r="A55" s="61">
        <v>43</v>
      </c>
      <c r="B55" s="167" t="s">
        <v>2</v>
      </c>
      <c r="C55" s="168">
        <v>163</v>
      </c>
      <c r="D55" s="175">
        <v>57</v>
      </c>
      <c r="E55" s="170">
        <v>55</v>
      </c>
      <c r="F55" s="171">
        <v>51</v>
      </c>
    </row>
    <row r="56" spans="1:6" s="64" customFormat="1" ht="15.75" customHeight="1">
      <c r="A56" s="61">
        <v>44</v>
      </c>
      <c r="B56" s="167" t="s">
        <v>41</v>
      </c>
      <c r="C56" s="168">
        <v>220</v>
      </c>
      <c r="D56" s="175">
        <v>77</v>
      </c>
      <c r="E56" s="170">
        <v>78</v>
      </c>
      <c r="F56" s="171">
        <v>65</v>
      </c>
    </row>
    <row r="57" spans="1:6" s="64" customFormat="1" ht="16.5" customHeight="1">
      <c r="A57" s="61" t="s">
        <v>140</v>
      </c>
      <c r="B57" s="176" t="s">
        <v>62</v>
      </c>
      <c r="C57" s="168">
        <v>1180</v>
      </c>
      <c r="D57" s="168">
        <v>422</v>
      </c>
      <c r="E57" s="168">
        <v>412</v>
      </c>
      <c r="F57" s="168">
        <v>346</v>
      </c>
    </row>
    <row r="58" spans="1:6" s="64" customFormat="1" ht="15.75" customHeight="1">
      <c r="A58" s="61">
        <v>45</v>
      </c>
      <c r="B58" s="167" t="s">
        <v>154</v>
      </c>
      <c r="C58" s="168">
        <v>343</v>
      </c>
      <c r="D58" s="175">
        <v>133</v>
      </c>
      <c r="E58" s="170">
        <v>120</v>
      </c>
      <c r="F58" s="171">
        <v>90</v>
      </c>
    </row>
    <row r="59" spans="1:6" s="64" customFormat="1" ht="15.75" customHeight="1">
      <c r="A59" s="61">
        <v>46</v>
      </c>
      <c r="B59" s="167" t="s">
        <v>46</v>
      </c>
      <c r="C59" s="168">
        <v>176</v>
      </c>
      <c r="D59" s="175">
        <v>61</v>
      </c>
      <c r="E59" s="170">
        <v>58</v>
      </c>
      <c r="F59" s="171">
        <v>57</v>
      </c>
    </row>
    <row r="60" spans="1:6" s="64" customFormat="1" ht="15.75" customHeight="1">
      <c r="A60" s="61">
        <v>47</v>
      </c>
      <c r="B60" s="167" t="s">
        <v>44</v>
      </c>
      <c r="C60" s="168">
        <v>172</v>
      </c>
      <c r="D60" s="175">
        <v>51</v>
      </c>
      <c r="E60" s="170">
        <v>67</v>
      </c>
      <c r="F60" s="171">
        <v>54</v>
      </c>
    </row>
    <row r="61" spans="1:6" s="64" customFormat="1" ht="15.75" customHeight="1">
      <c r="A61" s="61">
        <v>48</v>
      </c>
      <c r="B61" s="167" t="s">
        <v>43</v>
      </c>
      <c r="C61" s="168">
        <v>176</v>
      </c>
      <c r="D61" s="175">
        <v>61</v>
      </c>
      <c r="E61" s="170">
        <v>58</v>
      </c>
      <c r="F61" s="171">
        <v>57</v>
      </c>
    </row>
    <row r="62" spans="1:6" s="64" customFormat="1" ht="15.75" customHeight="1">
      <c r="A62" s="61">
        <v>49</v>
      </c>
      <c r="B62" s="167" t="s">
        <v>45</v>
      </c>
      <c r="C62" s="168">
        <v>163</v>
      </c>
      <c r="D62" s="175">
        <v>64</v>
      </c>
      <c r="E62" s="170">
        <v>55</v>
      </c>
      <c r="F62" s="171">
        <v>44</v>
      </c>
    </row>
    <row r="63" spans="1:6" s="64" customFormat="1" ht="15.75" customHeight="1">
      <c r="A63" s="61">
        <v>50</v>
      </c>
      <c r="B63" s="167" t="s">
        <v>64</v>
      </c>
      <c r="C63" s="168">
        <v>150</v>
      </c>
      <c r="D63" s="175">
        <v>52</v>
      </c>
      <c r="E63" s="170">
        <v>54</v>
      </c>
      <c r="F63" s="171">
        <v>44</v>
      </c>
    </row>
    <row r="64" spans="1:6" s="64" customFormat="1" ht="17.25" customHeight="1">
      <c r="A64" s="60" t="s">
        <v>141</v>
      </c>
      <c r="B64" s="177" t="s">
        <v>65</v>
      </c>
      <c r="C64" s="168">
        <v>2149</v>
      </c>
      <c r="D64" s="168">
        <v>747</v>
      </c>
      <c r="E64" s="168">
        <v>730</v>
      </c>
      <c r="F64" s="168">
        <v>672</v>
      </c>
    </row>
    <row r="65" spans="1:6" ht="15.75" customHeight="1">
      <c r="A65" s="63">
        <v>51</v>
      </c>
      <c r="B65" s="167" t="s">
        <v>4</v>
      </c>
      <c r="C65" s="168">
        <v>172</v>
      </c>
      <c r="D65" s="175">
        <v>60</v>
      </c>
      <c r="E65" s="170">
        <v>60</v>
      </c>
      <c r="F65" s="171">
        <v>52</v>
      </c>
    </row>
    <row r="66" spans="1:6" ht="15.75" customHeight="1">
      <c r="A66" s="63">
        <v>52</v>
      </c>
      <c r="B66" s="167" t="s">
        <v>48</v>
      </c>
      <c r="C66" s="168">
        <v>167</v>
      </c>
      <c r="D66" s="175">
        <v>58</v>
      </c>
      <c r="E66" s="170">
        <v>60</v>
      </c>
      <c r="F66" s="171">
        <v>49</v>
      </c>
    </row>
    <row r="67" spans="1:6" ht="15.75" customHeight="1">
      <c r="A67" s="63">
        <v>53</v>
      </c>
      <c r="B67" s="167" t="s">
        <v>49</v>
      </c>
      <c r="C67" s="168">
        <v>158</v>
      </c>
      <c r="D67" s="175">
        <v>55</v>
      </c>
      <c r="E67" s="170">
        <v>60</v>
      </c>
      <c r="F67" s="171">
        <v>43</v>
      </c>
    </row>
    <row r="68" spans="1:6" ht="15.75" customHeight="1">
      <c r="A68" s="63">
        <v>54</v>
      </c>
      <c r="B68" s="167" t="s">
        <v>50</v>
      </c>
      <c r="C68" s="168">
        <v>158</v>
      </c>
      <c r="D68" s="175">
        <v>55</v>
      </c>
      <c r="E68" s="170">
        <v>60</v>
      </c>
      <c r="F68" s="171">
        <v>43</v>
      </c>
    </row>
    <row r="69" spans="1:6" ht="15.75" customHeight="1">
      <c r="A69" s="63">
        <v>55</v>
      </c>
      <c r="B69" s="167" t="s">
        <v>66</v>
      </c>
      <c r="C69" s="168">
        <v>158</v>
      </c>
      <c r="D69" s="175">
        <v>55</v>
      </c>
      <c r="E69" s="170">
        <v>60</v>
      </c>
      <c r="F69" s="171">
        <v>43</v>
      </c>
    </row>
    <row r="70" spans="1:6" ht="15.75" customHeight="1">
      <c r="A70" s="63">
        <v>56</v>
      </c>
      <c r="B70" s="167" t="s">
        <v>67</v>
      </c>
      <c r="C70" s="168">
        <v>176</v>
      </c>
      <c r="D70" s="175">
        <v>61</v>
      </c>
      <c r="E70" s="170">
        <v>52</v>
      </c>
      <c r="F70" s="171">
        <v>63</v>
      </c>
    </row>
    <row r="71" spans="1:6" ht="15.75" customHeight="1">
      <c r="A71" s="63">
        <v>57</v>
      </c>
      <c r="B71" s="167" t="s">
        <v>68</v>
      </c>
      <c r="C71" s="168">
        <v>158</v>
      </c>
      <c r="D71" s="175">
        <v>55</v>
      </c>
      <c r="E71" s="170">
        <v>42</v>
      </c>
      <c r="F71" s="171">
        <v>61</v>
      </c>
    </row>
    <row r="72" spans="1:6" ht="15.75" customHeight="1">
      <c r="A72" s="63">
        <v>58</v>
      </c>
      <c r="B72" s="167" t="s">
        <v>69</v>
      </c>
      <c r="C72" s="168">
        <v>158</v>
      </c>
      <c r="D72" s="175">
        <v>55</v>
      </c>
      <c r="E72" s="170">
        <v>42</v>
      </c>
      <c r="F72" s="171">
        <v>61</v>
      </c>
    </row>
    <row r="73" spans="1:6" ht="15.75" customHeight="1">
      <c r="A73" s="63">
        <v>59</v>
      </c>
      <c r="B73" s="167" t="s">
        <v>5</v>
      </c>
      <c r="C73" s="168">
        <v>176</v>
      </c>
      <c r="D73" s="175">
        <v>61</v>
      </c>
      <c r="E73" s="170">
        <v>58</v>
      </c>
      <c r="F73" s="171">
        <v>57</v>
      </c>
    </row>
    <row r="74" spans="1:6" ht="15.75" customHeight="1">
      <c r="A74" s="63">
        <v>60</v>
      </c>
      <c r="B74" s="167" t="s">
        <v>47</v>
      </c>
      <c r="C74" s="168">
        <v>176</v>
      </c>
      <c r="D74" s="175">
        <v>61</v>
      </c>
      <c r="E74" s="170">
        <v>58</v>
      </c>
      <c r="F74" s="171">
        <v>57</v>
      </c>
    </row>
    <row r="75" spans="1:6" ht="15.75" customHeight="1">
      <c r="A75" s="63">
        <v>61</v>
      </c>
      <c r="B75" s="167" t="s">
        <v>70</v>
      </c>
      <c r="C75" s="168">
        <v>176</v>
      </c>
      <c r="D75" s="175">
        <v>61</v>
      </c>
      <c r="E75" s="170">
        <v>58</v>
      </c>
      <c r="F75" s="171">
        <v>57</v>
      </c>
    </row>
    <row r="76" spans="1:6" ht="15.75" customHeight="1">
      <c r="A76" s="63">
        <v>62</v>
      </c>
      <c r="B76" s="167" t="s">
        <v>71</v>
      </c>
      <c r="C76" s="168">
        <v>158</v>
      </c>
      <c r="D76" s="175">
        <v>55</v>
      </c>
      <c r="E76" s="170">
        <v>60</v>
      </c>
      <c r="F76" s="171">
        <v>43</v>
      </c>
    </row>
    <row r="77" spans="1:6" ht="15.75" customHeight="1">
      <c r="A77" s="63">
        <v>63</v>
      </c>
      <c r="B77" s="167" t="s">
        <v>72</v>
      </c>
      <c r="C77" s="168">
        <v>158</v>
      </c>
      <c r="D77" s="175">
        <v>55</v>
      </c>
      <c r="E77" s="170">
        <v>60</v>
      </c>
      <c r="F77" s="171">
        <v>43</v>
      </c>
    </row>
    <row r="78" spans="1:6" s="69" customFormat="1" ht="15.75">
      <c r="A78" s="135"/>
      <c r="C78" s="68"/>
      <c r="D78" s="68"/>
      <c r="E78" s="68"/>
      <c r="F78" s="67"/>
    </row>
    <row r="79" spans="1:6" s="69" customFormat="1" ht="15.75">
      <c r="A79" s="66"/>
      <c r="B79" s="67"/>
      <c r="C79" s="68"/>
      <c r="D79" s="68"/>
      <c r="E79" s="68"/>
      <c r="F79" s="67"/>
    </row>
    <row r="80" spans="1:6" s="69" customFormat="1" ht="15.75">
      <c r="A80" s="66"/>
      <c r="B80" s="294"/>
      <c r="C80" s="294"/>
      <c r="E80" s="68"/>
      <c r="F80" s="67"/>
    </row>
    <row r="81" spans="1:6" s="69" customFormat="1" ht="22.5" customHeight="1">
      <c r="A81" s="66"/>
      <c r="B81" s="294"/>
      <c r="C81" s="294"/>
      <c r="E81" s="68"/>
      <c r="F81" s="67"/>
    </row>
    <row r="82" spans="1:6" s="48" customFormat="1" ht="27.75" customHeight="1">
      <c r="A82" s="70"/>
      <c r="B82" s="294"/>
      <c r="C82" s="294"/>
      <c r="E82" s="71"/>
      <c r="F82" s="72"/>
    </row>
    <row r="83" spans="1:6" s="48" customFormat="1" ht="15.75">
      <c r="A83" s="70"/>
      <c r="B83" s="294"/>
      <c r="C83" s="294"/>
      <c r="E83" s="71"/>
      <c r="F83" s="72"/>
    </row>
  </sheetData>
  <sheetProtection/>
  <mergeCells count="11">
    <mergeCell ref="A6:A7"/>
    <mergeCell ref="B6:B7"/>
    <mergeCell ref="C6:C7"/>
    <mergeCell ref="D6:F6"/>
    <mergeCell ref="B80:C80"/>
    <mergeCell ref="B81:C81"/>
    <mergeCell ref="B82:C82"/>
    <mergeCell ref="B83:C83"/>
    <mergeCell ref="C1:E1"/>
    <mergeCell ref="C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Y 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QUANG</dc:creator>
  <cp:keywords/>
  <dc:description/>
  <cp:lastModifiedBy>Admin</cp:lastModifiedBy>
  <cp:lastPrinted>2014-11-26T07:47:06Z</cp:lastPrinted>
  <dcterms:created xsi:type="dcterms:W3CDTF">2006-08-24T20:22:08Z</dcterms:created>
  <dcterms:modified xsi:type="dcterms:W3CDTF">2014-11-27T03:39:03Z</dcterms:modified>
  <cp:category/>
  <cp:version/>
  <cp:contentType/>
  <cp:contentStatus/>
</cp:coreProperties>
</file>